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VETA\ПАСПОРТА\Наказ №60 від 18.08.2023\"/>
    </mc:Choice>
  </mc:AlternateContent>
  <bookViews>
    <workbookView xWindow="0" yWindow="0" windowWidth="20730" windowHeight="9135" tabRatio="0"/>
  </bookViews>
  <sheets>
    <sheet name="TDSheet" sheetId="1" r:id="rId1"/>
  </sheets>
  <externalReferences>
    <externalReference r:id="rId2"/>
    <externalReference r:id="rId3"/>
    <externalReference r:id="rId4"/>
  </externalReferences>
  <definedNames>
    <definedName name="_xlnm.Print_Area" localSheetId="0">TDSheet!$A$1:$Q$108</definedName>
  </definedNames>
  <calcPr calcId="162913"/>
</workbook>
</file>

<file path=xl/calcChain.xml><?xml version="1.0" encoding="utf-8"?>
<calcChain xmlns="http://schemas.openxmlformats.org/spreadsheetml/2006/main">
  <c r="O93" i="1" l="1"/>
  <c r="O92" i="1"/>
  <c r="O83" i="1"/>
  <c r="O81" i="1"/>
  <c r="O87" i="1" s="1"/>
  <c r="O80" i="1"/>
  <c r="O78" i="1"/>
  <c r="O86" i="1" s="1"/>
  <c r="L51" i="1"/>
  <c r="P75" i="1" l="1"/>
  <c r="P74" i="1"/>
  <c r="P72" i="1"/>
  <c r="P70" i="1"/>
  <c r="P69" i="1"/>
  <c r="P67" i="1"/>
  <c r="P66" i="1"/>
  <c r="P80" i="1" l="1"/>
  <c r="L52" i="1"/>
  <c r="O94" i="1" l="1"/>
  <c r="O84" i="1"/>
  <c r="O79" i="1"/>
  <c r="O88" i="1" l="1"/>
  <c r="P93" i="1" l="1"/>
  <c r="P87" i="1"/>
  <c r="P83" i="1"/>
  <c r="P78" i="1"/>
  <c r="O91" i="1" l="1"/>
  <c r="O90" i="1"/>
  <c r="P88" i="1" l="1"/>
  <c r="P81" i="1"/>
  <c r="N51" i="1" l="1"/>
  <c r="N52" i="1" s="1"/>
  <c r="N57" i="1" l="1"/>
  <c r="P57" i="1" s="1"/>
  <c r="P79" i="1" l="1"/>
  <c r="P90" i="1"/>
  <c r="P84" i="1"/>
  <c r="P86" i="1" l="1"/>
  <c r="N58" i="1"/>
  <c r="P58" i="1" s="1"/>
  <c r="P92" i="1" l="1"/>
  <c r="P94" i="1"/>
  <c r="P91" i="1" l="1"/>
  <c r="P95" i="1" l="1"/>
</calcChain>
</file>

<file path=xl/sharedStrings.xml><?xml version="1.0" encoding="utf-8"?>
<sst xmlns="http://schemas.openxmlformats.org/spreadsheetml/2006/main" count="163" uniqueCount="109">
  <si>
    <t>ЗАТВЕРДЖЕНО:</t>
  </si>
  <si>
    <t>ПАСПОРТ</t>
  </si>
  <si>
    <t>1.</t>
  </si>
  <si>
    <t>2.</t>
  </si>
  <si>
    <t>(найменування відповідального виконавця)</t>
  </si>
  <si>
    <t>3.</t>
  </si>
  <si>
    <t>4.</t>
  </si>
  <si>
    <t>5.</t>
  </si>
  <si>
    <t>Підстави для виконання бюджетної програми:</t>
  </si>
  <si>
    <t>6.</t>
  </si>
  <si>
    <t>Мета бюджетної програми</t>
  </si>
  <si>
    <t>7.</t>
  </si>
  <si>
    <t>№ з/п</t>
  </si>
  <si>
    <t>загальний фонд</t>
  </si>
  <si>
    <t>спеціальний фонд</t>
  </si>
  <si>
    <t>Усього</t>
  </si>
  <si>
    <t>Джерело інформації</t>
  </si>
  <si>
    <t>од.</t>
  </si>
  <si>
    <t>Розрахунок</t>
  </si>
  <si>
    <t>%</t>
  </si>
  <si>
    <t>(підпис)</t>
  </si>
  <si>
    <t>Департамент капітального будівництва Вінницької міської ради</t>
  </si>
  <si>
    <t>ПОГОДЖЕНО:</t>
  </si>
  <si>
    <t>Вінницької міської ради</t>
  </si>
  <si>
    <t>Одиниця виміру</t>
  </si>
  <si>
    <t xml:space="preserve">Наказ </t>
  </si>
  <si>
    <t>ПКД, фактичні обміри, предпроектні розрахунки</t>
  </si>
  <si>
    <t>ПКД, предпроектні розрахунки</t>
  </si>
  <si>
    <t>Динаміка кількості об’єктів будівництва порівняно з попереднім роком</t>
  </si>
  <si>
    <t>Динаміка обсягу видатків будівництва порівняно з попереднім роком</t>
  </si>
  <si>
    <t>Напрями використання бюджетних коштів</t>
  </si>
  <si>
    <t>Завдання бюджетної програми</t>
  </si>
  <si>
    <t>Завдання</t>
  </si>
  <si>
    <t xml:space="preserve"> </t>
  </si>
  <si>
    <t>(грн)</t>
  </si>
  <si>
    <t xml:space="preserve">Найменування місцевої/регіональної програми </t>
  </si>
  <si>
    <t>Показник</t>
  </si>
  <si>
    <t>Загальний фонд</t>
  </si>
  <si>
    <t>Спеціальний фонд</t>
  </si>
  <si>
    <t>затрат</t>
  </si>
  <si>
    <t>продукту</t>
  </si>
  <si>
    <t>ефективності</t>
  </si>
  <si>
    <t>якості</t>
  </si>
  <si>
    <t>грн.</t>
  </si>
  <si>
    <t xml:space="preserve"> грн.</t>
  </si>
  <si>
    <t xml:space="preserve">Департаменту капітального будівництва Вінницької міської ради
</t>
  </si>
  <si>
    <t>Цілі державної політики, на досягнення яких спрямована реалізація бюджетної програми</t>
  </si>
  <si>
    <t>Nз/п</t>
  </si>
  <si>
    <t>Ціль державної політики</t>
  </si>
  <si>
    <t>8.</t>
  </si>
  <si>
    <t>9. Напрями використання бюджетних коштів</t>
  </si>
  <si>
    <t>10. Перелік місцевих/регіональних програм, що виконуються у складі бюджетної програми:</t>
  </si>
  <si>
    <t>М. П.</t>
  </si>
  <si>
    <t xml:space="preserve">Дата погодження
</t>
  </si>
  <si>
    <t>(код Програмної класифікації видатків та кредитування місцевого бюджету)</t>
  </si>
  <si>
    <t>(найменування головного розпорядника коштів місцевого бюджету)</t>
  </si>
  <si>
    <t>(код за ЄДРПОУ)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</si>
  <si>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</si>
  <si>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</si>
  <si>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</si>
  <si>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02536000000</t>
  </si>
  <si>
    <t>(код Типової програмної класифікації видатків та кредитування місцевого бюджету)</t>
  </si>
  <si>
    <t>11. Результативні показники бюджетної програми:</t>
  </si>
  <si>
    <t>03084204</t>
  </si>
  <si>
    <t xml:space="preserve">Рівень готовності проектної документації реконструкції об’єктів </t>
  </si>
  <si>
    <t xml:space="preserve">ЗАТВЕРДЖЕНО
Наказ Міністерства фінансів України 
26 серпня 2014 року № 836
(у редакції наказу Міністерства фінансів України від  29 грудня 2018 року № 1209)
</t>
  </si>
  <si>
    <t>(Власне ім'я, ПРІЗВИЩЕ)</t>
  </si>
  <si>
    <t xml:space="preserve">Рішення міської ради  від 24.12.21р. №706 "Про бюджет Вінницької міської територіальної громади на 2022 рік", зі змінами </t>
  </si>
  <si>
    <t>Обсяг видатків на виготовлення проєктно-кошторисної документації по капітальному ремонту захисної споруди цивільного захисту</t>
  </si>
  <si>
    <t>Кількість проєктно-кошторисних документацій   по капітальному ремонту захисної споруди цивільного захисту</t>
  </si>
  <si>
    <t>Середня вартість виготовлення 1 проєктно-кошторисної документації по капітальному ремонту захисної споруди цивільного захисту</t>
  </si>
  <si>
    <t>Рівень готовності проєктно-кошторисної документації по капітальному ремонту захисної споруди цивільного захисту на кінець року</t>
  </si>
  <si>
    <t>кв.м</t>
  </si>
  <si>
    <t>бюджетної програми місцевого бюджету на 2023 рік</t>
  </si>
  <si>
    <t xml:space="preserve">Рішення міської ради  від 23.12.22р. №1340 "Про бюджет Вінницької міської територіальної громади на 2023 рік", зі змінами </t>
  </si>
  <si>
    <t>0490</t>
  </si>
  <si>
    <t>Інші заходи, пов'язані з економічною діяльністю</t>
  </si>
  <si>
    <t xml:space="preserve">Капітальний ремонт об'єкту нерухомого майна з укриттям </t>
  </si>
  <si>
    <t>Програма економічного і соціального розвитку Вінницької міської територіальної громади на 2023 рік</t>
  </si>
  <si>
    <t>Обсяг видатків на капітальний ремонт об'єкту нерухомого майна з укриттям</t>
  </si>
  <si>
    <t>Обсяг робіт по капітальному ремонту  об'єкту нерухомого майна з укриттям</t>
  </si>
  <si>
    <t>Середня вартість капітального ремонту  об'єкту нерухомого майна з укриттям в поточному році</t>
  </si>
  <si>
    <t>Середня вартість  1 кв.м капітального ремонту  об'єкту нерухомого майна з укриттям</t>
  </si>
  <si>
    <t>Рівень готовності робіт по капітальному ремонту  об'єкту нерухомого майна з укриттям на початок року</t>
  </si>
  <si>
    <t xml:space="preserve">Рівень готовності робіт по капітальному ремонту  об'єкту нерухомого майна з укриттям на кінець року </t>
  </si>
  <si>
    <t>Загальна кошторисна вартість капітального ремонту  об'єкту нерухомого майна з укриттям</t>
  </si>
  <si>
    <t>Кількість об’єктів, на яких планується капітальний ремонт нерухомого майна з укриттям</t>
  </si>
  <si>
    <t>Плата за надання державної гарантії для забезпечення виконання зобов`язань по кредиту</t>
  </si>
  <si>
    <t>Обсяг видатків на проведення плати за надання державної гарантії</t>
  </si>
  <si>
    <t>Рішення міської ради про бюджет ВМТГ на відповідний рік, розрахунки до бюджету, звіт Форма№2м</t>
  </si>
  <si>
    <t>Кількість платежів на рік</t>
  </si>
  <si>
    <t>Договір про погашення заборгованості перед державою за виконання гарантійних зобов’язань</t>
  </si>
  <si>
    <t>Кількість укладених договорів, за якими планується проведення плати за надання державної гарантії</t>
  </si>
  <si>
    <t>Залишок суми гарантійних зобов’язань на початок року</t>
  </si>
  <si>
    <t>Дані бухгалтерського обліку, розрахунок</t>
  </si>
  <si>
    <t>Середній розмір одного платежу за надання державної гарантії</t>
  </si>
  <si>
    <t>Динаміка зміни плати за надання державної гарантії порівняно з попереднім роком</t>
  </si>
  <si>
    <t>відс.</t>
  </si>
  <si>
    <t>Рівень забезпечення  проведення плати за надання державної гарантії</t>
  </si>
  <si>
    <t>Капітальний ремонт об'єкту нерухомого майна з укриттям</t>
  </si>
  <si>
    <t xml:space="preserve">Бюджетний кодекс України  
Закон України "Про Державний бюджет України на 2023 рік". 
Рішення Вінницької міської ради від 23.12.2022 №1340 «Про бюджет Вінницької міської територіальної громади на 2023 рік», зі змінами.
Програма економічного і соціального розвитку Вінницької міської територіальної громади на 2023 рік (затверджена рішенням Вінницької міської ради від 23.12.22р. №1339), зі змінами.
Наказ Міністерства фінансів України від 26.08.2014 р. № 836 "Про деякі питання запровадження програмно-цільового методу складання та виконання місцевих бюджетів" із змінами.    
Наказ Міністерства фінансів України від 20.09.2017р №793 «Про затвердження складових програмної класифікаціїї видатків та кредитування місцевих бюджетів»  із змінами.      
Наказ Міністерства фінансів України від 27.07.2011 р.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зі змінами 
Постанова Кабінету Міністрів України від 17.07.2013р. №733 "Про схвалення проекту соціально-економічного розвитку "Будівництво вул.Келецької та трамвайної лінії від вул.Квятека до автовокзалу "Західний" в м. Вінниці" та затвердження Умов надання у 2013 році державних гарантій для забезпечення виконання  зобов'язань департаменту капітального будівництва Вінницької міської ради за запозиченням, що залучається для його реалізації";
</t>
  </si>
  <si>
    <t>Реалізація державної політики, спрямованої на забезпечення соціально-економічного розвитку регіонів за проектом соціально-економічного розвитку "Будівництво вулиці Келецької та трамвайної лінії від вул. Квятека до автовокзалу "Західний" в м. Вінниці. Здійснення організації заходів з підготовки та реалізації інфраструктурних проектів, пов'язаних з економічною діяльністю.</t>
  </si>
  <si>
    <t>Забезпечення виконання зобов'язань по кредиту, залученому під державні гарантії для реалізації проекту "Будівництво вул.Келецької та трамвайної лінії від вул.Квятека до автовокзалу "Західний" в м. Вінниці". Забезпечення виконання умов надання державної гарантії. Забезпечння готовності до використання за призначенням  об'єктів нерухомого майна з укриттям.</t>
  </si>
  <si>
    <t xml:space="preserve">В.о. директора департаменту капітального будівництва </t>
  </si>
  <si>
    <t>Денис МАЗУРЕНКО</t>
  </si>
  <si>
    <t>Обсяг бюджетних призначень/бюджетних асигнувань  - 62 008 113,0 гривень, у тому числі загального фонду -  26 гривень та спеціального фонду - 62 008 087,0 гривень</t>
  </si>
  <si>
    <t>Заступник директора департаменту фінансів - начальник бюджетного відділу</t>
  </si>
  <si>
    <t>Антоніна ЛЕСЬ</t>
  </si>
  <si>
    <t>від 18 серпня  2023   року № 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</si>
</sst>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7" x14ac:knownFonts="1">
    <font>
      <sz val="8"/>
      <name val="Arial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b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8"/>
      <color rgb="FFFF0000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9"/>
      <name val="Arial"/>
      <family val="2"/>
      <charset val="204"/>
    </font>
    <font>
      <i/>
      <sz val="9"/>
      <color rgb="FFFF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99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8" fillId="0" borderId="0" xfId="0" applyFont="1" applyBorder="1" applyAlignment="1">
      <alignment wrapText="1"/>
    </xf>
    <xf numFmtId="0" fontId="1" fillId="0" borderId="0" xfId="0" applyFont="1" applyAlignment="1"/>
    <xf numFmtId="0" fontId="1" fillId="2" borderId="0" xfId="0" applyFont="1" applyFill="1" applyAlignment="1"/>
    <xf numFmtId="0" fontId="8" fillId="2" borderId="0" xfId="0" applyFont="1" applyFill="1" applyBorder="1" applyAlignment="1">
      <alignment wrapText="1"/>
    </xf>
    <xf numFmtId="49" fontId="8" fillId="2" borderId="0" xfId="0" applyNumberFormat="1" applyFont="1" applyFill="1" applyBorder="1" applyAlignment="1">
      <alignment wrapText="1"/>
    </xf>
    <xf numFmtId="0" fontId="1" fillId="2" borderId="0" xfId="0" applyFont="1" applyFill="1" applyBorder="1" applyAlignment="1">
      <alignment horizontal="left"/>
    </xf>
    <xf numFmtId="0" fontId="13" fillId="0" borderId="13" xfId="0" applyFont="1" applyBorder="1" applyAlignment="1">
      <alignment horizontal="left" vertical="center"/>
    </xf>
    <xf numFmtId="1" fontId="13" fillId="2" borderId="10" xfId="0" applyNumberFormat="1" applyFont="1" applyFill="1" applyBorder="1" applyAlignment="1">
      <alignment horizontal="right" vertical="center"/>
    </xf>
    <xf numFmtId="0" fontId="1" fillId="0" borderId="2" xfId="0" applyFont="1" applyBorder="1" applyAlignment="1">
      <alignment horizontal="center" vertical="top"/>
    </xf>
    <xf numFmtId="0" fontId="13" fillId="0" borderId="0" xfId="0" applyFont="1" applyAlignment="1">
      <alignment horizontal="left"/>
    </xf>
    <xf numFmtId="0" fontId="1" fillId="0" borderId="0" xfId="0" applyFont="1"/>
    <xf numFmtId="0" fontId="13" fillId="2" borderId="9" xfId="0" applyFont="1" applyFill="1" applyBorder="1" applyAlignment="1">
      <alignment horizontal="center" vertical="center" wrapText="1"/>
    </xf>
    <xf numFmtId="164" fontId="13" fillId="2" borderId="27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1" xfId="0" applyFont="1" applyBorder="1" applyAlignment="1">
      <alignment horizontal="left" wrapText="1"/>
    </xf>
    <xf numFmtId="0" fontId="0" fillId="0" borderId="0" xfId="0" applyBorder="1"/>
    <xf numFmtId="0" fontId="14" fillId="3" borderId="0" xfId="0" applyNumberFormat="1" applyFont="1" applyFill="1" applyBorder="1" applyAlignment="1">
      <alignment vertical="center" wrapText="1"/>
    </xf>
    <xf numFmtId="0" fontId="13" fillId="3" borderId="0" xfId="0" applyNumberFormat="1" applyFont="1" applyFill="1" applyBorder="1" applyAlignment="1">
      <alignment vertical="center"/>
    </xf>
    <xf numFmtId="0" fontId="13" fillId="3" borderId="0" xfId="0" applyNumberFormat="1" applyFont="1" applyFill="1" applyAlignment="1">
      <alignment vertical="center"/>
    </xf>
    <xf numFmtId="0" fontId="14" fillId="3" borderId="0" xfId="0" applyNumberFormat="1" applyFont="1" applyFill="1" applyBorder="1" applyAlignment="1">
      <alignment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vertical="top"/>
    </xf>
    <xf numFmtId="0" fontId="8" fillId="2" borderId="0" xfId="0" applyFont="1" applyFill="1" applyAlignment="1">
      <alignment horizontal="left"/>
    </xf>
    <xf numFmtId="0" fontId="1" fillId="0" borderId="2" xfId="0" applyFont="1" applyBorder="1" applyAlignment="1">
      <alignment horizontal="center" vertical="top"/>
    </xf>
    <xf numFmtId="0" fontId="8" fillId="0" borderId="0" xfId="0" applyFont="1" applyAlignment="1">
      <alignment horizontal="left"/>
    </xf>
    <xf numFmtId="0" fontId="8" fillId="2" borderId="9" xfId="0" applyFont="1" applyFill="1" applyBorder="1" applyAlignment="1">
      <alignment vertical="center" wrapText="1"/>
    </xf>
    <xf numFmtId="0" fontId="1" fillId="2" borderId="48" xfId="0" applyFont="1" applyFill="1" applyBorder="1" applyAlignment="1">
      <alignment horizontal="left"/>
    </xf>
    <xf numFmtId="1" fontId="8" fillId="2" borderId="29" xfId="0" applyNumberFormat="1" applyFont="1" applyFill="1" applyBorder="1" applyAlignment="1">
      <alignment horizontal="center"/>
    </xf>
    <xf numFmtId="1" fontId="8" fillId="2" borderId="74" xfId="0" applyNumberFormat="1" applyFont="1" applyFill="1" applyBorder="1" applyAlignment="1">
      <alignment horizontal="center"/>
    </xf>
    <xf numFmtId="0" fontId="1" fillId="3" borderId="27" xfId="0" applyNumberFormat="1" applyFont="1" applyFill="1" applyBorder="1" applyAlignment="1">
      <alignment horizontal="center" vertical="center" wrapText="1"/>
    </xf>
    <xf numFmtId="0" fontId="1" fillId="3" borderId="27" xfId="0" applyNumberFormat="1" applyFont="1" applyFill="1" applyBorder="1" applyAlignment="1">
      <alignment vertical="center" wrapText="1"/>
    </xf>
    <xf numFmtId="0" fontId="1" fillId="3" borderId="72" xfId="0" applyNumberFormat="1" applyFont="1" applyFill="1" applyBorder="1" applyAlignment="1">
      <alignment horizontal="center" vertical="center" wrapText="1"/>
    </xf>
    <xf numFmtId="0" fontId="1" fillId="3" borderId="72" xfId="0" applyNumberFormat="1" applyFont="1" applyFill="1" applyBorder="1" applyAlignment="1">
      <alignment vertical="center" wrapText="1"/>
    </xf>
    <xf numFmtId="0" fontId="8" fillId="2" borderId="15" xfId="0" applyFont="1" applyFill="1" applyBorder="1" applyAlignment="1">
      <alignment wrapText="1"/>
    </xf>
    <xf numFmtId="0" fontId="8" fillId="0" borderId="9" xfId="0" applyFont="1" applyBorder="1" applyAlignment="1"/>
    <xf numFmtId="0" fontId="8" fillId="0" borderId="38" xfId="0" applyFont="1" applyBorder="1" applyAlignment="1"/>
    <xf numFmtId="0" fontId="1" fillId="0" borderId="9" xfId="0" applyFont="1" applyBorder="1" applyAlignment="1">
      <alignment horizontal="center" vertical="center" wrapText="1"/>
    </xf>
    <xf numFmtId="3" fontId="1" fillId="0" borderId="27" xfId="0" applyNumberFormat="1" applyFont="1" applyBorder="1" applyAlignment="1">
      <alignment horizontal="center" vertical="center" wrapText="1"/>
    </xf>
    <xf numFmtId="1" fontId="1" fillId="2" borderId="10" xfId="0" applyNumberFormat="1" applyFont="1" applyFill="1" applyBorder="1" applyAlignment="1">
      <alignment horizontal="right" vertical="center"/>
    </xf>
    <xf numFmtId="0" fontId="1" fillId="0" borderId="13" xfId="0" applyFont="1" applyBorder="1" applyAlignment="1">
      <alignment horizontal="left" vertical="center"/>
    </xf>
    <xf numFmtId="4" fontId="1" fillId="0" borderId="27" xfId="0" applyNumberFormat="1" applyFont="1" applyBorder="1" applyAlignment="1">
      <alignment horizontal="center" vertical="center" wrapText="1"/>
    </xf>
    <xf numFmtId="3" fontId="1" fillId="2" borderId="27" xfId="0" applyNumberFormat="1" applyFont="1" applyFill="1" applyBorder="1" applyAlignment="1">
      <alignment horizontal="center" vertical="center" wrapText="1"/>
    </xf>
    <xf numFmtId="0" fontId="8" fillId="2" borderId="9" xfId="0" applyFont="1" applyFill="1" applyBorder="1" applyAlignment="1"/>
    <xf numFmtId="0" fontId="8" fillId="0" borderId="9" xfId="0" applyFont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/>
    </xf>
    <xf numFmtId="0" fontId="8" fillId="2" borderId="41" xfId="0" applyFont="1" applyFill="1" applyBorder="1" applyAlignment="1">
      <alignment horizontal="center"/>
    </xf>
    <xf numFmtId="3" fontId="1" fillId="2" borderId="13" xfId="0" applyNumberFormat="1" applyFont="1" applyFill="1" applyBorder="1" applyAlignment="1">
      <alignment horizontal="center" vertical="center" wrapText="1"/>
    </xf>
    <xf numFmtId="164" fontId="1" fillId="2" borderId="27" xfId="0" applyNumberFormat="1" applyFont="1" applyFill="1" applyBorder="1" applyAlignment="1">
      <alignment horizontal="center" vertical="center" wrapText="1"/>
    </xf>
    <xf numFmtId="1" fontId="1" fillId="2" borderId="25" xfId="0" applyNumberFormat="1" applyFont="1" applyFill="1" applyBorder="1" applyAlignment="1">
      <alignment horizontal="right" vertical="center"/>
    </xf>
    <xf numFmtId="0" fontId="1" fillId="0" borderId="26" xfId="0" applyFont="1" applyBorder="1" applyAlignment="1">
      <alignment horizontal="left" vertical="center"/>
    </xf>
    <xf numFmtId="0" fontId="1" fillId="2" borderId="38" xfId="0" applyFont="1" applyFill="1" applyBorder="1" applyAlignment="1">
      <alignment horizontal="center" vertical="center" wrapText="1"/>
    </xf>
    <xf numFmtId="164" fontId="1" fillId="2" borderId="43" xfId="0" applyNumberFormat="1" applyFont="1" applyFill="1" applyBorder="1" applyAlignment="1">
      <alignment horizontal="center" vertical="center" wrapText="1"/>
    </xf>
    <xf numFmtId="1" fontId="1" fillId="2" borderId="27" xfId="0" applyNumberFormat="1" applyFont="1" applyFill="1" applyBorder="1" applyAlignment="1">
      <alignment horizontal="right" vertical="center"/>
    </xf>
    <xf numFmtId="0" fontId="1" fillId="0" borderId="27" xfId="0" applyFont="1" applyBorder="1" applyAlignment="1">
      <alignment horizontal="left" vertical="center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1" fontId="1" fillId="2" borderId="23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0" fontId="1" fillId="0" borderId="24" xfId="0" applyFont="1" applyBorder="1" applyAlignment="1">
      <alignment horizontal="center" vertical="center" wrapText="1"/>
    </xf>
    <xf numFmtId="164" fontId="1" fillId="0" borderId="30" xfId="0" applyNumberFormat="1" applyFont="1" applyBorder="1" applyAlignment="1">
      <alignment horizontal="center" vertical="center" wrapText="1"/>
    </xf>
    <xf numFmtId="0" fontId="3" fillId="2" borderId="0" xfId="0" applyFont="1" applyFill="1" applyAlignment="1">
      <alignment horizontal="left" vertical="top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8" xfId="0" applyFont="1" applyFill="1" applyBorder="1" applyAlignment="1">
      <alignment horizontal="left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3" fillId="2" borderId="18" xfId="0" applyFont="1" applyFill="1" applyBorder="1" applyAlignment="1">
      <alignment horizontal="left" vertical="center" wrapText="1"/>
    </xf>
    <xf numFmtId="0" fontId="13" fillId="2" borderId="13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8" fillId="2" borderId="10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3" fontId="1" fillId="2" borderId="10" xfId="0" applyNumberFormat="1" applyFont="1" applyFill="1" applyBorder="1" applyAlignment="1">
      <alignment horizontal="center" vertical="center" wrapText="1"/>
    </xf>
    <xf numFmtId="3" fontId="1" fillId="2" borderId="13" xfId="0" applyNumberFormat="1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left"/>
    </xf>
    <xf numFmtId="0" fontId="8" fillId="2" borderId="13" xfId="0" applyFont="1" applyFill="1" applyBorder="1" applyAlignment="1">
      <alignment horizontal="left"/>
    </xf>
    <xf numFmtId="0" fontId="8" fillId="2" borderId="39" xfId="0" applyFont="1" applyFill="1" applyBorder="1" applyAlignment="1">
      <alignment horizontal="center"/>
    </xf>
    <xf numFmtId="0" fontId="8" fillId="2" borderId="40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6" xfId="0" applyFont="1" applyFill="1" applyBorder="1" applyAlignment="1">
      <alignment horizontal="left" vertical="center" wrapText="1"/>
    </xf>
    <xf numFmtId="0" fontId="1" fillId="2" borderId="43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26" xfId="0" applyNumberFormat="1" applyFont="1" applyFill="1" applyBorder="1" applyAlignment="1">
      <alignment horizontal="center" vertical="center" wrapText="1"/>
    </xf>
    <xf numFmtId="164" fontId="1" fillId="2" borderId="18" xfId="0" applyNumberFormat="1" applyFont="1" applyFill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164" fontId="13" fillId="2" borderId="18" xfId="0" applyNumberFormat="1" applyFont="1" applyFill="1" applyBorder="1" applyAlignment="1">
      <alignment horizontal="center" vertical="center" wrapText="1"/>
    </xf>
    <xf numFmtId="164" fontId="13" fillId="2" borderId="13" xfId="0" applyNumberFormat="1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3" fontId="1" fillId="0" borderId="18" xfId="0" applyNumberFormat="1" applyFont="1" applyBorder="1" applyAlignment="1">
      <alignment horizontal="center" vertical="center" wrapText="1"/>
    </xf>
    <xf numFmtId="3" fontId="1" fillId="0" borderId="13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8" fillId="2" borderId="18" xfId="0" applyFont="1" applyFill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8" fillId="0" borderId="18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1" fillId="0" borderId="13" xfId="0" applyFont="1" applyBorder="1" applyAlignment="1">
      <alignment horizontal="left" vertical="center" wrapText="1"/>
    </xf>
    <xf numFmtId="4" fontId="1" fillId="0" borderId="18" xfId="0" applyNumberFormat="1" applyFont="1" applyBorder="1" applyAlignment="1">
      <alignment horizontal="center" vertical="center" wrapText="1"/>
    </xf>
    <xf numFmtId="4" fontId="1" fillId="0" borderId="13" xfId="0" applyNumberFormat="1" applyFont="1" applyBorder="1" applyAlignment="1">
      <alignment horizontal="center" vertical="center" wrapText="1"/>
    </xf>
    <xf numFmtId="3" fontId="1" fillId="2" borderId="18" xfId="0" applyNumberFormat="1" applyFont="1" applyFill="1" applyBorder="1" applyAlignment="1">
      <alignment horizontal="center" vertical="center" wrapText="1"/>
    </xf>
    <xf numFmtId="0" fontId="1" fillId="0" borderId="66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1" fillId="2" borderId="18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66" xfId="0" applyFont="1" applyFill="1" applyBorder="1" applyAlignment="1">
      <alignment horizontal="left" vertical="center" wrapText="1"/>
    </xf>
    <xf numFmtId="1" fontId="8" fillId="2" borderId="23" xfId="0" applyNumberFormat="1" applyFont="1" applyFill="1" applyBorder="1" applyAlignment="1">
      <alignment horizontal="center"/>
    </xf>
    <xf numFmtId="1" fontId="8" fillId="2" borderId="1" xfId="0" applyNumberFormat="1" applyFont="1" applyFill="1" applyBorder="1" applyAlignment="1">
      <alignment horizontal="center"/>
    </xf>
    <xf numFmtId="1" fontId="8" fillId="2" borderId="24" xfId="0" applyNumberFormat="1" applyFont="1" applyFill="1" applyBorder="1" applyAlignment="1">
      <alignment horizontal="center"/>
    </xf>
    <xf numFmtId="0" fontId="8" fillId="2" borderId="57" xfId="0" applyFont="1" applyFill="1" applyBorder="1" applyAlignment="1">
      <alignment horizontal="center" vertical="center" wrapText="1"/>
    </xf>
    <xf numFmtId="0" fontId="8" fillId="2" borderId="56" xfId="0" applyFont="1" applyFill="1" applyBorder="1" applyAlignment="1">
      <alignment horizontal="center" vertical="center" wrapText="1"/>
    </xf>
    <xf numFmtId="1" fontId="1" fillId="2" borderId="9" xfId="0" applyNumberFormat="1" applyFont="1" applyFill="1" applyBorder="1" applyAlignment="1">
      <alignment horizontal="center" vertical="center" wrapText="1"/>
    </xf>
    <xf numFmtId="1" fontId="1" fillId="2" borderId="10" xfId="0" applyNumberFormat="1" applyFont="1" applyFill="1" applyBorder="1" applyAlignment="1">
      <alignment horizontal="center" vertical="center" wrapText="1"/>
    </xf>
    <xf numFmtId="3" fontId="8" fillId="2" borderId="52" xfId="0" applyNumberFormat="1" applyFont="1" applyFill="1" applyBorder="1" applyAlignment="1">
      <alignment horizontal="center" vertical="center" wrapText="1"/>
    </xf>
    <xf numFmtId="3" fontId="8" fillId="2" borderId="62" xfId="0" applyNumberFormat="1" applyFont="1" applyFill="1" applyBorder="1" applyAlignment="1">
      <alignment horizontal="center" vertical="center" wrapText="1"/>
    </xf>
    <xf numFmtId="3" fontId="1" fillId="2" borderId="52" xfId="0" applyNumberFormat="1" applyFont="1" applyFill="1" applyBorder="1" applyAlignment="1">
      <alignment horizontal="center" vertical="center" wrapText="1"/>
    </xf>
    <xf numFmtId="3" fontId="1" fillId="2" borderId="53" xfId="0" applyNumberFormat="1" applyFont="1" applyFill="1" applyBorder="1" applyAlignment="1">
      <alignment horizontal="center" vertical="center" wrapText="1"/>
    </xf>
    <xf numFmtId="0" fontId="1" fillId="2" borderId="30" xfId="0" applyNumberFormat="1" applyFont="1" applyFill="1" applyBorder="1" applyAlignment="1">
      <alignment horizontal="left" vertical="top" wrapText="1"/>
    </xf>
    <xf numFmtId="0" fontId="1" fillId="0" borderId="2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left" wrapText="1"/>
    </xf>
    <xf numFmtId="0" fontId="8" fillId="2" borderId="24" xfId="0" applyFont="1" applyFill="1" applyBorder="1" applyAlignment="1">
      <alignment horizontal="left" wrapText="1"/>
    </xf>
    <xf numFmtId="0" fontId="8" fillId="2" borderId="23" xfId="0" applyFont="1" applyFill="1" applyBorder="1" applyAlignment="1">
      <alignment horizontal="center" wrapText="1"/>
    </xf>
    <xf numFmtId="0" fontId="8" fillId="2" borderId="24" xfId="0" applyFont="1" applyFill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24" xfId="0" applyNumberFormat="1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1" fontId="1" fillId="2" borderId="27" xfId="0" applyNumberFormat="1" applyFont="1" applyFill="1" applyBorder="1" applyAlignment="1">
      <alignment horizontal="left" wrapText="1"/>
    </xf>
    <xf numFmtId="0" fontId="1" fillId="2" borderId="79" xfId="0" applyFont="1" applyFill="1" applyBorder="1" applyAlignment="1">
      <alignment horizontal="center" vertical="center" wrapText="1"/>
    </xf>
    <xf numFmtId="0" fontId="1" fillId="2" borderId="53" xfId="0" applyFont="1" applyFill="1" applyBorder="1" applyAlignment="1">
      <alignment horizontal="center" vertical="center" wrapText="1"/>
    </xf>
    <xf numFmtId="3" fontId="1" fillId="2" borderId="52" xfId="0" applyNumberFormat="1" applyFont="1" applyFill="1" applyBorder="1" applyAlignment="1">
      <alignment horizontal="right" vertical="center" wrapText="1"/>
    </xf>
    <xf numFmtId="3" fontId="1" fillId="2" borderId="53" xfId="0" applyNumberFormat="1" applyFont="1" applyFill="1" applyBorder="1" applyAlignment="1">
      <alignment horizontal="right" vertical="center" wrapText="1"/>
    </xf>
    <xf numFmtId="3" fontId="8" fillId="2" borderId="23" xfId="0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3" fontId="8" fillId="2" borderId="24" xfId="0" applyNumberFormat="1" applyFont="1" applyFill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8" fillId="2" borderId="54" xfId="0" applyFont="1" applyFill="1" applyBorder="1" applyAlignment="1">
      <alignment horizontal="center" vertical="center" wrapText="1"/>
    </xf>
    <xf numFmtId="0" fontId="8" fillId="2" borderId="55" xfId="0" applyFont="1" applyFill="1" applyBorder="1" applyAlignment="1">
      <alignment horizontal="center" vertical="center" wrapText="1"/>
    </xf>
    <xf numFmtId="1" fontId="8" fillId="2" borderId="59" xfId="0" applyNumberFormat="1" applyFont="1" applyFill="1" applyBorder="1" applyAlignment="1">
      <alignment horizontal="center" vertical="center" wrapText="1"/>
    </xf>
    <xf numFmtId="1" fontId="8" fillId="2" borderId="19" xfId="0" applyNumberFormat="1" applyFont="1" applyFill="1" applyBorder="1" applyAlignment="1">
      <alignment horizontal="center" vertical="center" wrapText="1"/>
    </xf>
    <xf numFmtId="1" fontId="8" fillId="2" borderId="20" xfId="0" applyNumberFormat="1" applyFont="1" applyFill="1" applyBorder="1" applyAlignment="1">
      <alignment horizontal="center" vertical="center" wrapText="1"/>
    </xf>
    <xf numFmtId="3" fontId="8" fillId="2" borderId="10" xfId="0" applyNumberFormat="1" applyFont="1" applyFill="1" applyBorder="1" applyAlignment="1">
      <alignment horizontal="right" vertical="center" wrapText="1"/>
    </xf>
    <xf numFmtId="3" fontId="8" fillId="2" borderId="13" xfId="0" applyNumberFormat="1" applyFont="1" applyFill="1" applyBorder="1" applyAlignment="1">
      <alignment horizontal="right" vertical="center" wrapText="1"/>
    </xf>
    <xf numFmtId="3" fontId="8" fillId="2" borderId="10" xfId="0" applyNumberFormat="1" applyFont="1" applyFill="1" applyBorder="1" applyAlignment="1">
      <alignment horizontal="center" vertical="center" wrapText="1"/>
    </xf>
    <xf numFmtId="3" fontId="8" fillId="2" borderId="18" xfId="0" applyNumberFormat="1" applyFont="1" applyFill="1" applyBorder="1" applyAlignment="1">
      <alignment horizontal="center" vertical="center" wrapText="1"/>
    </xf>
    <xf numFmtId="3" fontId="8" fillId="2" borderId="13" xfId="0" applyNumberFormat="1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3" fontId="1" fillId="2" borderId="23" xfId="0" applyNumberFormat="1" applyFont="1" applyFill="1" applyBorder="1" applyAlignment="1">
      <alignment horizontal="right" vertical="center" wrapText="1"/>
    </xf>
    <xf numFmtId="3" fontId="1" fillId="2" borderId="24" xfId="0" applyNumberFormat="1" applyFont="1" applyFill="1" applyBorder="1" applyAlignment="1">
      <alignment horizontal="right" vertical="center" wrapText="1"/>
    </xf>
    <xf numFmtId="1" fontId="8" fillId="2" borderId="12" xfId="0" applyNumberFormat="1" applyFont="1" applyFill="1" applyBorder="1" applyAlignment="1">
      <alignment horizontal="center"/>
    </xf>
    <xf numFmtId="1" fontId="8" fillId="2" borderId="60" xfId="0" applyNumberFormat="1" applyFont="1" applyFill="1" applyBorder="1" applyAlignment="1">
      <alignment horizontal="center"/>
    </xf>
    <xf numFmtId="1" fontId="8" fillId="2" borderId="20" xfId="0" applyNumberFormat="1" applyFont="1" applyFill="1" applyBorder="1" applyAlignment="1">
      <alignment horizontal="center"/>
    </xf>
    <xf numFmtId="0" fontId="8" fillId="2" borderId="57" xfId="0" applyFont="1" applyFill="1" applyBorder="1" applyAlignment="1">
      <alignment horizontal="center" vertical="center"/>
    </xf>
    <xf numFmtId="0" fontId="8" fillId="2" borderId="58" xfId="0" applyFont="1" applyFill="1" applyBorder="1" applyAlignment="1">
      <alignment horizontal="center" vertical="center"/>
    </xf>
    <xf numFmtId="1" fontId="8" fillId="0" borderId="12" xfId="0" applyNumberFormat="1" applyFont="1" applyBorder="1" applyAlignment="1">
      <alignment horizontal="center"/>
    </xf>
    <xf numFmtId="1" fontId="8" fillId="0" borderId="19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0" fontId="1" fillId="0" borderId="27" xfId="0" applyFont="1" applyBorder="1" applyAlignment="1">
      <alignment horizontal="center"/>
    </xf>
    <xf numFmtId="0" fontId="1" fillId="2" borderId="27" xfId="0" applyFont="1" applyFill="1" applyBorder="1" applyAlignment="1">
      <alignment wrapText="1"/>
    </xf>
    <xf numFmtId="0" fontId="8" fillId="0" borderId="8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1" fontId="8" fillId="0" borderId="31" xfId="0" applyNumberFormat="1" applyFont="1" applyBorder="1" applyAlignment="1">
      <alignment horizontal="center"/>
    </xf>
    <xf numFmtId="1" fontId="8" fillId="0" borderId="34" xfId="0" applyNumberFormat="1" applyFont="1" applyBorder="1" applyAlignment="1">
      <alignment horizontal="center"/>
    </xf>
    <xf numFmtId="1" fontId="8" fillId="0" borderId="35" xfId="0" applyNumberFormat="1" applyFont="1" applyBorder="1" applyAlignment="1">
      <alignment horizontal="center"/>
    </xf>
    <xf numFmtId="1" fontId="8" fillId="0" borderId="3" xfId="0" applyNumberFormat="1" applyFont="1" applyBorder="1" applyAlignment="1">
      <alignment horizontal="center"/>
    </xf>
    <xf numFmtId="1" fontId="8" fillId="0" borderId="28" xfId="0" applyNumberFormat="1" applyFont="1" applyBorder="1" applyAlignment="1">
      <alignment horizontal="center"/>
    </xf>
    <xf numFmtId="0" fontId="8" fillId="0" borderId="22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1" fontId="8" fillId="0" borderId="20" xfId="0" applyNumberFormat="1" applyFont="1" applyBorder="1" applyAlignment="1">
      <alignment horizontal="center"/>
    </xf>
    <xf numFmtId="0" fontId="9" fillId="2" borderId="68" xfId="0" applyFont="1" applyFill="1" applyBorder="1" applyAlignment="1">
      <alignment horizontal="center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wrapText="1"/>
    </xf>
    <xf numFmtId="0" fontId="8" fillId="0" borderId="31" xfId="0" applyFont="1" applyBorder="1" applyAlignment="1">
      <alignment horizontal="left"/>
    </xf>
    <xf numFmtId="0" fontId="8" fillId="0" borderId="32" xfId="0" applyFont="1" applyBorder="1" applyAlignment="1">
      <alignment horizontal="left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8" fillId="0" borderId="27" xfId="0" applyFont="1" applyBorder="1" applyAlignment="1">
      <alignment horizontal="left"/>
    </xf>
    <xf numFmtId="0" fontId="9" fillId="2" borderId="0" xfId="0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center" vertical="top" wrapText="1"/>
    </xf>
    <xf numFmtId="0" fontId="1" fillId="2" borderId="68" xfId="0" applyFont="1" applyFill="1" applyBorder="1" applyAlignment="1">
      <alignment horizontal="center"/>
    </xf>
    <xf numFmtId="0" fontId="8" fillId="2" borderId="0" xfId="0" applyFont="1" applyFill="1" applyAlignment="1">
      <alignment horizontal="center" vertical="top" wrapText="1"/>
    </xf>
    <xf numFmtId="0" fontId="8" fillId="2" borderId="0" xfId="0" applyFont="1" applyFill="1" applyAlignment="1">
      <alignment horizontal="left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top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11" fillId="0" borderId="0" xfId="0" applyFont="1" applyAlignment="1">
      <alignment horizontal="left" vertical="top" wrapText="1"/>
    </xf>
    <xf numFmtId="0" fontId="8" fillId="2" borderId="68" xfId="0" applyFont="1" applyFill="1" applyBorder="1" applyAlignment="1">
      <alignment horizontal="center" wrapText="1"/>
    </xf>
    <xf numFmtId="0" fontId="11" fillId="2" borderId="69" xfId="0" applyFont="1" applyFill="1" applyBorder="1" applyAlignment="1">
      <alignment horizontal="center" vertical="top" wrapText="1"/>
    </xf>
    <xf numFmtId="49" fontId="10" fillId="2" borderId="68" xfId="0" applyNumberFormat="1" applyFont="1" applyFill="1" applyBorder="1" applyAlignment="1">
      <alignment horizontal="center" wrapText="1"/>
    </xf>
    <xf numFmtId="0" fontId="11" fillId="2" borderId="0" xfId="0" applyFont="1" applyFill="1" applyBorder="1" applyAlignment="1">
      <alignment horizontal="center" vertical="top" wrapText="1"/>
    </xf>
    <xf numFmtId="49" fontId="9" fillId="2" borderId="0" xfId="0" applyNumberFormat="1" applyFont="1" applyFill="1" applyBorder="1" applyAlignment="1">
      <alignment horizontal="center" wrapText="1"/>
    </xf>
    <xf numFmtId="0" fontId="12" fillId="2" borderId="69" xfId="0" applyFont="1" applyFill="1" applyBorder="1" applyAlignment="1">
      <alignment horizontal="center" vertical="top"/>
    </xf>
    <xf numFmtId="0" fontId="11" fillId="2" borderId="0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left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12" fillId="2" borderId="0" xfId="0" applyFont="1" applyFill="1" applyBorder="1" applyAlignment="1">
      <alignment horizontal="center" vertical="top"/>
    </xf>
    <xf numFmtId="1" fontId="8" fillId="3" borderId="70" xfId="0" applyNumberFormat="1" applyFont="1" applyFill="1" applyBorder="1" applyAlignment="1">
      <alignment horizontal="right" vertical="center"/>
    </xf>
    <xf numFmtId="1" fontId="8" fillId="3" borderId="71" xfId="0" applyNumberFormat="1" applyFont="1" applyFill="1" applyBorder="1" applyAlignment="1">
      <alignment horizontal="right" vertical="center"/>
    </xf>
    <xf numFmtId="1" fontId="1" fillId="3" borderId="70" xfId="0" applyNumberFormat="1" applyFont="1" applyFill="1" applyBorder="1" applyAlignment="1">
      <alignment horizontal="right" vertical="center" wrapText="1"/>
    </xf>
    <xf numFmtId="1" fontId="1" fillId="3" borderId="71" xfId="0" applyNumberFormat="1" applyFont="1" applyFill="1" applyBorder="1" applyAlignment="1">
      <alignment horizontal="right" vertical="center" wrapText="1"/>
    </xf>
    <xf numFmtId="0" fontId="8" fillId="3" borderId="27" xfId="0" applyNumberFormat="1" applyFont="1" applyFill="1" applyBorder="1" applyAlignment="1">
      <alignment horizontal="left" vertical="center" wrapText="1"/>
    </xf>
    <xf numFmtId="0" fontId="8" fillId="3" borderId="27" xfId="0" applyNumberFormat="1" applyFont="1" applyFill="1" applyBorder="1" applyAlignment="1">
      <alignment horizontal="center" vertical="center"/>
    </xf>
    <xf numFmtId="0" fontId="1" fillId="3" borderId="70" xfId="0" applyNumberFormat="1" applyFont="1" applyFill="1" applyBorder="1" applyAlignment="1">
      <alignment vertical="center"/>
    </xf>
    <xf numFmtId="0" fontId="1" fillId="3" borderId="71" xfId="0" applyNumberFormat="1" applyFont="1" applyFill="1" applyBorder="1" applyAlignment="1">
      <alignment vertical="center"/>
    </xf>
    <xf numFmtId="1" fontId="1" fillId="3" borderId="27" xfId="0" applyNumberFormat="1" applyFont="1" applyFill="1" applyBorder="1" applyAlignment="1">
      <alignment horizontal="center" vertical="center" wrapText="1"/>
    </xf>
    <xf numFmtId="0" fontId="8" fillId="3" borderId="27" xfId="0" applyNumberFormat="1" applyFont="1" applyFill="1" applyBorder="1" applyAlignment="1">
      <alignment horizontal="left" vertical="center"/>
    </xf>
    <xf numFmtId="1" fontId="8" fillId="2" borderId="29" xfId="0" applyNumberFormat="1" applyFont="1" applyFill="1" applyBorder="1" applyAlignment="1">
      <alignment horizontal="center"/>
    </xf>
    <xf numFmtId="1" fontId="8" fillId="2" borderId="0" xfId="0" applyNumberFormat="1" applyFont="1" applyFill="1" applyBorder="1" applyAlignment="1">
      <alignment horizontal="center"/>
    </xf>
    <xf numFmtId="0" fontId="1" fillId="2" borderId="61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1" fontId="8" fillId="2" borderId="37" xfId="0" applyNumberFormat="1" applyFont="1" applyFill="1" applyBorder="1" applyAlignment="1">
      <alignment horizontal="center"/>
    </xf>
    <xf numFmtId="0" fontId="8" fillId="2" borderId="64" xfId="0" applyFont="1" applyFill="1" applyBorder="1" applyAlignment="1">
      <alignment horizontal="center" vertical="center" wrapText="1"/>
    </xf>
    <xf numFmtId="0" fontId="8" fillId="2" borderId="65" xfId="0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 wrapText="1"/>
    </xf>
    <xf numFmtId="0" fontId="15" fillId="2" borderId="50" xfId="0" applyFont="1" applyFill="1" applyBorder="1" applyAlignment="1">
      <alignment horizontal="center" vertical="center" wrapText="1"/>
    </xf>
    <xf numFmtId="0" fontId="8" fillId="2" borderId="63" xfId="0" applyFont="1" applyFill="1" applyBorder="1" applyAlignment="1">
      <alignment horizontal="right" vertical="center" wrapText="1"/>
    </xf>
    <xf numFmtId="0" fontId="8" fillId="2" borderId="64" xfId="0" applyFont="1" applyFill="1" applyBorder="1" applyAlignment="1">
      <alignment horizontal="right" vertical="center" wrapText="1"/>
    </xf>
    <xf numFmtId="1" fontId="8" fillId="2" borderId="74" xfId="0" applyNumberFormat="1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15" fillId="2" borderId="46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8" fillId="2" borderId="48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 wrapText="1"/>
    </xf>
    <xf numFmtId="0" fontId="15" fillId="2" borderId="49" xfId="0" applyFont="1" applyFill="1" applyBorder="1" applyAlignment="1">
      <alignment horizontal="center" vertical="center" wrapText="1"/>
    </xf>
    <xf numFmtId="1" fontId="8" fillId="2" borderId="44" xfId="0" applyNumberFormat="1" applyFont="1" applyFill="1" applyBorder="1" applyAlignment="1">
      <alignment horizontal="center"/>
    </xf>
    <xf numFmtId="0" fontId="15" fillId="2" borderId="21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48" xfId="0" applyFont="1" applyFill="1" applyBorder="1" applyAlignment="1">
      <alignment horizontal="center" vertical="center"/>
    </xf>
    <xf numFmtId="0" fontId="15" fillId="2" borderId="51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47" xfId="0" applyFont="1" applyFill="1" applyBorder="1" applyAlignment="1">
      <alignment horizontal="center" vertical="center" wrapText="1"/>
    </xf>
    <xf numFmtId="0" fontId="15" fillId="2" borderId="48" xfId="0" applyFont="1" applyFill="1" applyBorder="1" applyAlignment="1">
      <alignment horizontal="center" vertical="center" wrapText="1"/>
    </xf>
    <xf numFmtId="3" fontId="8" fillId="2" borderId="64" xfId="0" applyNumberFormat="1" applyFont="1" applyFill="1" applyBorder="1" applyAlignment="1">
      <alignment horizontal="center" vertical="center" wrapText="1"/>
    </xf>
    <xf numFmtId="3" fontId="8" fillId="2" borderId="65" xfId="0" applyNumberFormat="1" applyFont="1" applyFill="1" applyBorder="1" applyAlignment="1">
      <alignment horizontal="center" vertical="center" wrapText="1"/>
    </xf>
    <xf numFmtId="1" fontId="8" fillId="2" borderId="67" xfId="0" applyNumberFormat="1" applyFont="1" applyFill="1" applyBorder="1" applyAlignment="1">
      <alignment horizontal="center"/>
    </xf>
    <xf numFmtId="1" fontId="13" fillId="3" borderId="0" xfId="0" applyNumberFormat="1" applyFont="1" applyFill="1" applyBorder="1" applyAlignment="1">
      <alignment horizontal="right" vertical="center" wrapText="1"/>
    </xf>
    <xf numFmtId="0" fontId="1" fillId="3" borderId="27" xfId="0" applyNumberFormat="1" applyFont="1" applyFill="1" applyBorder="1" applyAlignment="1">
      <alignment horizontal="left" vertical="center" wrapText="1"/>
    </xf>
    <xf numFmtId="0" fontId="1" fillId="3" borderId="27" xfId="0" applyNumberFormat="1" applyFont="1" applyFill="1" applyBorder="1" applyAlignment="1">
      <alignment horizontal="center" vertical="center" wrapText="1"/>
    </xf>
    <xf numFmtId="1" fontId="8" fillId="2" borderId="15" xfId="0" applyNumberFormat="1" applyFont="1" applyFill="1" applyBorder="1" applyAlignment="1">
      <alignment horizontal="right"/>
    </xf>
    <xf numFmtId="3" fontId="1" fillId="3" borderId="27" xfId="0" applyNumberFormat="1" applyFont="1" applyFill="1" applyBorder="1" applyAlignment="1">
      <alignment horizontal="center" vertical="center" wrapText="1"/>
    </xf>
    <xf numFmtId="3" fontId="13" fillId="3" borderId="0" xfId="0" applyNumberFormat="1" applyFont="1" applyFill="1" applyBorder="1" applyAlignment="1">
      <alignment horizontal="right" vertical="center" wrapText="1"/>
    </xf>
    <xf numFmtId="0" fontId="16" fillId="0" borderId="0" xfId="0" applyFont="1" applyAlignment="1">
      <alignment horizontal="left" wrapText="1"/>
    </xf>
    <xf numFmtId="1" fontId="13" fillId="3" borderId="0" xfId="0" applyNumberFormat="1" applyFont="1" applyFill="1" applyBorder="1" applyAlignment="1">
      <alignment horizontal="left" vertical="center" wrapText="1"/>
    </xf>
    <xf numFmtId="1" fontId="1" fillId="0" borderId="10" xfId="0" applyNumberFormat="1" applyFont="1" applyBorder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/>
    </xf>
    <xf numFmtId="164" fontId="1" fillId="3" borderId="27" xfId="0" applyNumberFormat="1" applyFont="1" applyFill="1" applyBorder="1" applyAlignment="1">
      <alignment horizontal="center" vertical="center" wrapText="1"/>
    </xf>
    <xf numFmtId="164" fontId="13" fillId="3" borderId="0" xfId="0" applyNumberFormat="1" applyFont="1" applyFill="1" applyBorder="1" applyAlignment="1">
      <alignment horizontal="left" vertical="center" wrapText="1"/>
    </xf>
    <xf numFmtId="0" fontId="1" fillId="3" borderId="73" xfId="0" applyNumberFormat="1" applyFont="1" applyFill="1" applyBorder="1" applyAlignment="1">
      <alignment vertical="center"/>
    </xf>
    <xf numFmtId="1" fontId="1" fillId="3" borderId="78" xfId="0" applyNumberFormat="1" applyFont="1" applyFill="1" applyBorder="1" applyAlignment="1">
      <alignment horizontal="center" vertical="center" wrapText="1"/>
    </xf>
    <xf numFmtId="1" fontId="1" fillId="3" borderId="76" xfId="0" applyNumberFormat="1" applyFont="1" applyFill="1" applyBorder="1" applyAlignment="1">
      <alignment horizontal="center" vertical="center" wrapText="1"/>
    </xf>
    <xf numFmtId="0" fontId="1" fillId="3" borderId="75" xfId="0" applyNumberFormat="1" applyFont="1" applyFill="1" applyBorder="1" applyAlignment="1">
      <alignment horizontal="left" vertical="center" wrapText="1"/>
    </xf>
    <xf numFmtId="0" fontId="1" fillId="3" borderId="48" xfId="0" applyNumberFormat="1" applyFont="1" applyFill="1" applyBorder="1" applyAlignment="1">
      <alignment horizontal="left" vertical="center" wrapText="1"/>
    </xf>
    <xf numFmtId="0" fontId="1" fillId="3" borderId="76" xfId="0" applyNumberFormat="1" applyFont="1" applyFill="1" applyBorder="1" applyAlignment="1">
      <alignment horizontal="left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77" xfId="0" applyFont="1" applyBorder="1" applyAlignment="1">
      <alignment horizontal="center" vertical="center" wrapText="1"/>
    </xf>
    <xf numFmtId="0" fontId="1" fillId="3" borderId="75" xfId="0" applyNumberFormat="1" applyFont="1" applyFill="1" applyBorder="1" applyAlignment="1">
      <alignment horizontal="center" vertical="center" wrapText="1"/>
    </xf>
    <xf numFmtId="0" fontId="1" fillId="3" borderId="48" xfId="0" applyNumberFormat="1" applyFont="1" applyFill="1" applyBorder="1" applyAlignment="1">
      <alignment horizontal="center" vertical="center" wrapText="1"/>
    </xf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2" borderId="1" xfId="0" applyFont="1" applyFill="1" applyBorder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4;&#1086;&#1074;&#1110;&#1076;&#1082;&#1072;%20&#1087;&#1086;%201517693%20&#1085;&#1072;%2003.08.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nasivaov\AppData\Local\Microsoft\Windows\INetCache\Content.Outlook\X455W930\&#1044;&#1086;&#1074;&#1110;&#1076;&#1082;&#1072;%20&#1087;&#1086;%201518110%20&#1085;&#1072;%2006.10.2022&#1088;.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2;&#1086;&#1110;%20&#1076;&#1086;&#1082;&#1091;&#1084;&#1077;&#1085;&#1090;&#1080;\2019\&#1055;&#1072;&#1089;&#1087;&#1086;&#1088;&#1090;&#1080;%202019\&#1044;&#1050;&#1041;\&#1047;&#1084;&#1110;&#1085;&#1080;%2027_12_2019\&#1044;&#1086;&#1074;&#1110;&#1076;&#1082;&#1072;%20&#1087;&#1086;%201517310_&#1085;&#1072;%2027.12.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3 план"/>
      <sheetName val="2022 рік_факт"/>
      <sheetName val="розрахунок"/>
      <sheetName val="показники"/>
    </sheetNames>
    <sheetDataSet>
      <sheetData sheetId="0"/>
      <sheetData sheetId="1"/>
      <sheetData sheetId="2"/>
      <sheetData sheetId="3">
        <row r="7">
          <cell r="F7">
            <v>62008087</v>
          </cell>
        </row>
        <row r="9">
          <cell r="F9">
            <v>2034.6</v>
          </cell>
        </row>
        <row r="11">
          <cell r="F11">
            <v>71232712</v>
          </cell>
        </row>
        <row r="15">
          <cell r="F15">
            <v>1</v>
          </cell>
        </row>
        <row r="25">
          <cell r="F25">
            <v>6.7194505524372001</v>
          </cell>
        </row>
        <row r="26">
          <cell r="F26">
            <v>100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 рік_план"/>
      <sheetName val="розрахунок"/>
      <sheetName val="показники"/>
    </sheetNames>
    <sheetDataSet>
      <sheetData sheetId="0"/>
      <sheetData sheetId="1"/>
      <sheetData sheetId="2">
        <row r="8">
          <cell r="F8">
            <v>500000</v>
          </cell>
        </row>
        <row r="16">
          <cell r="F16">
            <v>1</v>
          </cell>
        </row>
        <row r="27">
          <cell r="F27">
            <v>100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12.2019"/>
      <sheetName val="2018 рік"/>
      <sheetName val="розрахунок"/>
      <sheetName val="показники"/>
    </sheetNames>
    <sheetDataSet>
      <sheetData sheetId="0"/>
      <sheetData sheetId="1"/>
      <sheetData sheetId="2"/>
      <sheetData sheetId="3">
        <row r="7">
          <cell r="F7">
            <v>1200</v>
          </cell>
        </row>
        <row r="20">
          <cell r="F20">
            <v>50</v>
          </cell>
        </row>
        <row r="21">
          <cell r="F21">
            <v>5.8433005025871461E-2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T117"/>
  <sheetViews>
    <sheetView tabSelected="1" view="pageBreakPreview" topLeftCell="A19" zoomScale="112" zoomScaleNormal="80" zoomScaleSheetLayoutView="112" workbookViewId="0">
      <selection activeCell="B39" sqref="B39:Q39"/>
    </sheetView>
  </sheetViews>
  <sheetFormatPr defaultColWidth="10.5" defaultRowHeight="11.45" customHeight="1" x14ac:dyDescent="0.2"/>
  <cols>
    <col min="1" max="1" width="3.5" style="1" customWidth="1"/>
    <col min="2" max="2" width="5.6640625" style="1" hidden="1" customWidth="1"/>
    <col min="3" max="3" width="17.6640625" style="1" customWidth="1"/>
    <col min="4" max="4" width="11.6640625" style="1" customWidth="1"/>
    <col min="5" max="5" width="13.6640625" style="1" customWidth="1"/>
    <col min="6" max="6" width="5.33203125" style="1" customWidth="1"/>
    <col min="7" max="8" width="11.6640625" style="1" customWidth="1"/>
    <col min="9" max="9" width="4.5" style="1" customWidth="1"/>
    <col min="10" max="11" width="11.6640625" style="1" customWidth="1"/>
    <col min="12" max="12" width="20.33203125" style="1" customWidth="1"/>
    <col min="13" max="14" width="11.6640625" style="1" customWidth="1"/>
    <col min="15" max="15" width="16.83203125" style="1" customWidth="1"/>
    <col min="16" max="16" width="11.6640625" style="1" customWidth="1"/>
    <col min="17" max="17" width="10" style="1" customWidth="1"/>
  </cols>
  <sheetData>
    <row r="1" spans="1:17" s="1" customFormat="1" ht="11.1" customHeight="1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218" t="s">
        <v>65</v>
      </c>
      <c r="P1" s="218"/>
      <c r="Q1" s="218"/>
    </row>
    <row r="2" spans="1:17" s="1" customFormat="1" ht="12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218"/>
      <c r="P2" s="218"/>
      <c r="Q2" s="218"/>
    </row>
    <row r="3" spans="1:17" s="1" customFormat="1" ht="12.95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218"/>
      <c r="P3" s="218"/>
      <c r="Q3" s="218"/>
    </row>
    <row r="4" spans="1:17" s="1" customFormat="1" ht="12.9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218"/>
      <c r="P4" s="218"/>
      <c r="Q4" s="218"/>
    </row>
    <row r="5" spans="1:17" s="1" customFormat="1" ht="12.9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218"/>
      <c r="P5" s="218"/>
      <c r="Q5" s="218"/>
    </row>
    <row r="6" spans="1:17" s="1" customFormat="1" ht="12.9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218"/>
      <c r="P6" s="218"/>
      <c r="Q6" s="218"/>
    </row>
    <row r="7" spans="1:17" s="1" customFormat="1" ht="12.95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2" t="s">
        <v>0</v>
      </c>
      <c r="N7" s="4"/>
      <c r="O7" s="4"/>
      <c r="P7" s="4"/>
      <c r="Q7" s="4"/>
    </row>
    <row r="8" spans="1:17" ht="11.45" customHeigh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ht="12.95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5"/>
      <c r="M9" s="226" t="s">
        <v>25</v>
      </c>
      <c r="N9" s="226"/>
      <c r="O9" s="226"/>
      <c r="P9" s="226"/>
      <c r="Q9" s="226"/>
    </row>
    <row r="10" spans="1:17" ht="15.75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5"/>
      <c r="M10" s="70" t="s">
        <v>45</v>
      </c>
      <c r="N10" s="70"/>
      <c r="O10" s="70"/>
      <c r="P10" s="70"/>
      <c r="Q10" s="70"/>
    </row>
    <row r="11" spans="1:17" ht="11.45" hidden="1" customHeight="1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5"/>
      <c r="M11" s="5"/>
      <c r="N11" s="5"/>
      <c r="O11" s="5"/>
      <c r="P11" s="5"/>
      <c r="Q11" s="5"/>
    </row>
    <row r="12" spans="1:17" ht="11.45" customHeigh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5"/>
      <c r="M12" s="70" t="s">
        <v>108</v>
      </c>
      <c r="N12" s="70"/>
      <c r="O12" s="70"/>
      <c r="P12" s="70"/>
      <c r="Q12" s="70"/>
    </row>
    <row r="13" spans="1:17" ht="11.1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17" ht="32.25" customHeight="1" x14ac:dyDescent="0.25">
      <c r="A14" s="227" t="s">
        <v>1</v>
      </c>
      <c r="B14" s="227"/>
      <c r="C14" s="227"/>
      <c r="D14" s="227"/>
      <c r="E14" s="227"/>
      <c r="F14" s="227"/>
      <c r="G14" s="227"/>
      <c r="H14" s="227"/>
      <c r="I14" s="227"/>
      <c r="J14" s="227"/>
      <c r="K14" s="227"/>
      <c r="L14" s="227"/>
      <c r="M14" s="227"/>
      <c r="N14" s="227"/>
      <c r="O14" s="227"/>
      <c r="P14" s="227"/>
      <c r="Q14" s="227"/>
    </row>
    <row r="15" spans="1:17" ht="15.95" customHeight="1" x14ac:dyDescent="0.2">
      <c r="A15" s="228" t="s">
        <v>73</v>
      </c>
      <c r="B15" s="228"/>
      <c r="C15" s="228"/>
      <c r="D15" s="228"/>
      <c r="E15" s="228"/>
      <c r="F15" s="228"/>
      <c r="G15" s="228"/>
      <c r="H15" s="228"/>
      <c r="I15" s="228"/>
      <c r="J15" s="228"/>
      <c r="K15" s="228"/>
      <c r="L15" s="228"/>
      <c r="M15" s="228"/>
      <c r="N15" s="228"/>
      <c r="O15" s="228"/>
      <c r="P15" s="228"/>
      <c r="Q15" s="228"/>
    </row>
    <row r="16" spans="1:17" ht="11.45" customHeight="1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1:17" ht="11.45" hidden="1" customHeight="1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1:17" ht="11.45" customHeight="1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1:17" ht="24.75" customHeight="1" x14ac:dyDescent="0.2">
      <c r="A19" s="19" t="s">
        <v>2</v>
      </c>
      <c r="B19" s="192">
        <v>1500000</v>
      </c>
      <c r="C19" s="192"/>
      <c r="D19" s="192"/>
      <c r="E19" s="5"/>
      <c r="F19" s="219" t="s">
        <v>21</v>
      </c>
      <c r="G19" s="219"/>
      <c r="H19" s="219"/>
      <c r="I19" s="219"/>
      <c r="J19" s="219"/>
      <c r="K19" s="219"/>
      <c r="L19" s="219"/>
      <c r="M19" s="219"/>
      <c r="N19" s="5"/>
      <c r="O19" s="221" t="s">
        <v>63</v>
      </c>
      <c r="P19" s="221"/>
      <c r="Q19" s="6"/>
    </row>
    <row r="20" spans="1:17" ht="35.25" customHeight="1" x14ac:dyDescent="0.2">
      <c r="A20" s="4"/>
      <c r="B20" s="222" t="s">
        <v>54</v>
      </c>
      <c r="C20" s="222"/>
      <c r="D20" s="222"/>
      <c r="E20" s="8"/>
      <c r="F20" s="229" t="s">
        <v>55</v>
      </c>
      <c r="G20" s="229"/>
      <c r="H20" s="229"/>
      <c r="I20" s="229"/>
      <c r="J20" s="229"/>
      <c r="K20" s="229"/>
      <c r="L20" s="229"/>
      <c r="M20" s="229"/>
      <c r="N20" s="5"/>
      <c r="O20" s="225" t="s">
        <v>56</v>
      </c>
      <c r="P20" s="225"/>
      <c r="Q20" s="7"/>
    </row>
    <row r="21" spans="1:17" ht="3.75" customHeight="1" x14ac:dyDescent="0.2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4"/>
    </row>
    <row r="22" spans="1:17" ht="13.5" customHeight="1" x14ac:dyDescent="0.2">
      <c r="A22" s="19" t="s">
        <v>3</v>
      </c>
      <c r="B22" s="192">
        <v>1510000</v>
      </c>
      <c r="C22" s="192"/>
      <c r="D22" s="192"/>
      <c r="E22" s="5"/>
      <c r="F22" s="219" t="s">
        <v>21</v>
      </c>
      <c r="G22" s="219"/>
      <c r="H22" s="219"/>
      <c r="I22" s="219"/>
      <c r="J22" s="219"/>
      <c r="K22" s="219"/>
      <c r="L22" s="219"/>
      <c r="M22" s="219"/>
      <c r="N22" s="9"/>
      <c r="O22" s="221" t="s">
        <v>63</v>
      </c>
      <c r="P22" s="221"/>
      <c r="Q22" s="6"/>
    </row>
    <row r="23" spans="1:17" ht="26.25" customHeight="1" x14ac:dyDescent="0.2">
      <c r="A23" s="4"/>
      <c r="B23" s="220" t="s">
        <v>54</v>
      </c>
      <c r="C23" s="220"/>
      <c r="D23" s="220"/>
      <c r="E23" s="8"/>
      <c r="F23" s="224" t="s">
        <v>4</v>
      </c>
      <c r="G23" s="224"/>
      <c r="H23" s="224"/>
      <c r="I23" s="224"/>
      <c r="J23" s="224"/>
      <c r="K23" s="224"/>
      <c r="L23" s="224"/>
      <c r="M23" s="224"/>
      <c r="N23" s="8"/>
      <c r="O23" s="225" t="s">
        <v>56</v>
      </c>
      <c r="P23" s="225"/>
      <c r="Q23" s="7"/>
    </row>
    <row r="24" spans="1:17" ht="5.25" customHeight="1" x14ac:dyDescent="0.2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4"/>
    </row>
    <row r="25" spans="1:17" ht="21.75" customHeight="1" x14ac:dyDescent="0.2">
      <c r="A25" s="20" t="s">
        <v>5</v>
      </c>
      <c r="B25" s="209">
        <v>1517693</v>
      </c>
      <c r="C25" s="209"/>
      <c r="D25" s="192">
        <v>7693</v>
      </c>
      <c r="E25" s="192"/>
      <c r="F25" s="10"/>
      <c r="G25" s="223" t="s">
        <v>75</v>
      </c>
      <c r="H25" s="223"/>
      <c r="I25" s="11"/>
      <c r="J25" s="219" t="s">
        <v>76</v>
      </c>
      <c r="K25" s="219"/>
      <c r="L25" s="219"/>
      <c r="M25" s="219"/>
      <c r="N25" s="9"/>
      <c r="O25" s="221" t="s">
        <v>60</v>
      </c>
      <c r="P25" s="221"/>
      <c r="Q25" s="6"/>
    </row>
    <row r="26" spans="1:17" ht="45.75" customHeight="1" x14ac:dyDescent="0.2">
      <c r="A26" s="4"/>
      <c r="B26" s="210" t="s">
        <v>54</v>
      </c>
      <c r="C26" s="210"/>
      <c r="D26" s="222" t="s">
        <v>61</v>
      </c>
      <c r="E26" s="222"/>
      <c r="F26" s="8"/>
      <c r="G26" s="220" t="s">
        <v>57</v>
      </c>
      <c r="H26" s="220"/>
      <c r="I26" s="5"/>
      <c r="J26" s="220" t="s">
        <v>58</v>
      </c>
      <c r="K26" s="220"/>
      <c r="L26" s="220"/>
      <c r="M26" s="220"/>
      <c r="N26" s="8"/>
      <c r="O26" s="222" t="s">
        <v>59</v>
      </c>
      <c r="P26" s="222"/>
      <c r="Q26" s="7"/>
    </row>
    <row r="27" spans="1:17" ht="7.5" customHeigh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1:17" ht="21" customHeight="1" x14ac:dyDescent="0.2">
      <c r="A28" s="27" t="s">
        <v>6</v>
      </c>
      <c r="B28" s="193" t="s">
        <v>105</v>
      </c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</row>
    <row r="29" spans="1:17" ht="11.45" customHeight="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ht="19.5" customHeight="1" x14ac:dyDescent="0.2">
      <c r="A30" s="28" t="s">
        <v>7</v>
      </c>
      <c r="B30" s="194" t="s">
        <v>8</v>
      </c>
      <c r="C30" s="194"/>
      <c r="D30" s="194"/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4"/>
    </row>
    <row r="31" spans="1:17" ht="3.75" customHeight="1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1:17" ht="130.5" customHeight="1" x14ac:dyDescent="0.2">
      <c r="A32" s="4"/>
      <c r="B32" s="195" t="s">
        <v>100</v>
      </c>
      <c r="C32" s="195"/>
      <c r="D32" s="195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195"/>
    </row>
    <row r="33" spans="1:17" ht="17.25" customHeight="1" x14ac:dyDescent="0.2">
      <c r="A33" s="27" t="s">
        <v>9</v>
      </c>
      <c r="B33" s="175" t="s">
        <v>46</v>
      </c>
      <c r="C33" s="175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</row>
    <row r="34" spans="1:17" ht="4.5" customHeight="1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</row>
    <row r="35" spans="1:17" ht="15.75" customHeight="1" x14ac:dyDescent="0.2">
      <c r="A35" s="176" t="s">
        <v>47</v>
      </c>
      <c r="B35" s="176"/>
      <c r="C35" s="176" t="s">
        <v>48</v>
      </c>
      <c r="D35" s="176"/>
      <c r="E35" s="176"/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76"/>
      <c r="Q35" s="176"/>
    </row>
    <row r="36" spans="1:17" ht="24" customHeight="1" x14ac:dyDescent="0.2">
      <c r="A36" s="176">
        <v>1</v>
      </c>
      <c r="B36" s="176"/>
      <c r="C36" s="177" t="s">
        <v>101</v>
      </c>
      <c r="D36" s="177"/>
      <c r="E36" s="177"/>
      <c r="F36" s="177"/>
      <c r="G36" s="177"/>
      <c r="H36" s="177"/>
      <c r="I36" s="177"/>
      <c r="J36" s="177"/>
      <c r="K36" s="177"/>
      <c r="L36" s="177"/>
      <c r="M36" s="177"/>
      <c r="N36" s="177"/>
      <c r="O36" s="177"/>
      <c r="P36" s="177"/>
      <c r="Q36" s="177"/>
    </row>
    <row r="37" spans="1:17" ht="9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ht="17.25" customHeight="1" x14ac:dyDescent="0.2">
      <c r="A38" s="27" t="s">
        <v>11</v>
      </c>
      <c r="B38" s="175" t="s">
        <v>10</v>
      </c>
      <c r="C38" s="175"/>
      <c r="D38" s="175"/>
      <c r="E38" s="175"/>
      <c r="F38" s="175"/>
      <c r="G38" s="175"/>
      <c r="H38" s="175"/>
      <c r="I38" s="175"/>
      <c r="J38" s="175"/>
      <c r="K38" s="175"/>
      <c r="L38" s="175"/>
      <c r="M38" s="175"/>
      <c r="N38" s="175"/>
      <c r="O38" s="175"/>
      <c r="P38" s="175"/>
      <c r="Q38" s="175"/>
    </row>
    <row r="39" spans="1:17" ht="36.75" customHeight="1" x14ac:dyDescent="0.2">
      <c r="A39" s="21"/>
      <c r="B39" s="196" t="s">
        <v>102</v>
      </c>
      <c r="C39" s="196"/>
      <c r="D39" s="196"/>
      <c r="E39" s="196"/>
      <c r="F39" s="196"/>
      <c r="G39" s="196"/>
      <c r="H39" s="196"/>
      <c r="I39" s="196"/>
      <c r="J39" s="196"/>
      <c r="K39" s="196"/>
      <c r="L39" s="196"/>
      <c r="M39" s="196"/>
      <c r="N39" s="196"/>
      <c r="O39" s="196"/>
      <c r="P39" s="196"/>
      <c r="Q39" s="196"/>
    </row>
    <row r="40" spans="1:17" ht="9.75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  <row r="41" spans="1:17" ht="15" customHeight="1" thickBot="1" x14ac:dyDescent="0.25">
      <c r="A41" s="27" t="s">
        <v>49</v>
      </c>
      <c r="B41" s="27" t="s">
        <v>31</v>
      </c>
      <c r="C41" s="4"/>
      <c r="D41" s="4"/>
      <c r="E41" s="4"/>
      <c r="F41" s="4"/>
      <c r="G41" s="4"/>
      <c r="H41" s="4"/>
      <c r="I41" s="4" t="s">
        <v>33</v>
      </c>
      <c r="J41" s="4"/>
      <c r="K41" s="4"/>
      <c r="L41" s="4"/>
      <c r="M41" s="4"/>
      <c r="N41" s="4"/>
      <c r="O41" s="4"/>
      <c r="P41" s="4"/>
      <c r="Q41" s="4"/>
    </row>
    <row r="42" spans="1:17" ht="11.1" customHeight="1" thickBot="1" x14ac:dyDescent="0.25">
      <c r="A42" s="197" t="s">
        <v>12</v>
      </c>
      <c r="B42" s="198"/>
      <c r="C42" s="205" t="s">
        <v>32</v>
      </c>
      <c r="D42" s="206"/>
      <c r="E42" s="206"/>
      <c r="F42" s="206"/>
      <c r="G42" s="206"/>
      <c r="H42" s="206"/>
      <c r="I42" s="206"/>
      <c r="J42" s="206"/>
      <c r="K42" s="206"/>
      <c r="L42" s="206"/>
      <c r="M42" s="206"/>
      <c r="N42" s="206"/>
      <c r="O42" s="206"/>
      <c r="P42" s="206"/>
      <c r="Q42" s="207"/>
    </row>
    <row r="43" spans="1:17" ht="18.75" customHeight="1" x14ac:dyDescent="0.2">
      <c r="A43" s="208">
        <v>1</v>
      </c>
      <c r="B43" s="208"/>
      <c r="C43" s="177" t="s">
        <v>87</v>
      </c>
      <c r="D43" s="177"/>
      <c r="E43" s="177"/>
      <c r="F43" s="177"/>
      <c r="G43" s="177"/>
      <c r="H43" s="177"/>
      <c r="I43" s="177"/>
      <c r="J43" s="177"/>
      <c r="K43" s="177"/>
      <c r="L43" s="177"/>
      <c r="M43" s="177"/>
      <c r="N43" s="177"/>
      <c r="O43" s="177"/>
      <c r="P43" s="177"/>
      <c r="Q43" s="177"/>
    </row>
    <row r="44" spans="1:17" ht="11.1" customHeight="1" x14ac:dyDescent="0.2">
      <c r="A44" s="208">
        <v>2</v>
      </c>
      <c r="B44" s="208"/>
      <c r="C44" s="177" t="s">
        <v>99</v>
      </c>
      <c r="D44" s="177"/>
      <c r="E44" s="177"/>
      <c r="F44" s="177"/>
      <c r="G44" s="177"/>
      <c r="H44" s="177"/>
      <c r="I44" s="177"/>
      <c r="J44" s="177"/>
      <c r="K44" s="177"/>
      <c r="L44" s="177"/>
      <c r="M44" s="177"/>
      <c r="N44" s="177"/>
      <c r="O44" s="177"/>
      <c r="P44" s="177"/>
      <c r="Q44" s="177"/>
    </row>
    <row r="45" spans="1:17" ht="11.45" customHeigh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1:17" ht="18" customHeight="1" thickBot="1" x14ac:dyDescent="0.25">
      <c r="A46" s="31" t="s">
        <v>50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31" t="s">
        <v>34</v>
      </c>
    </row>
    <row r="47" spans="1:17" ht="11.1" customHeight="1" x14ac:dyDescent="0.2">
      <c r="A47" s="199" t="s">
        <v>12</v>
      </c>
      <c r="B47" s="199"/>
      <c r="C47" s="178" t="s">
        <v>30</v>
      </c>
      <c r="D47" s="179"/>
      <c r="E47" s="179"/>
      <c r="F47" s="179"/>
      <c r="G47" s="179"/>
      <c r="H47" s="179"/>
      <c r="I47" s="189"/>
      <c r="J47" s="202" t="s">
        <v>13</v>
      </c>
      <c r="K47" s="203"/>
      <c r="L47" s="202" t="s">
        <v>14</v>
      </c>
      <c r="M47" s="203"/>
      <c r="N47" s="178" t="s">
        <v>15</v>
      </c>
      <c r="O47" s="179"/>
      <c r="P47" s="179"/>
      <c r="Q47" s="180"/>
    </row>
    <row r="48" spans="1:17" ht="11.1" customHeight="1" thickBot="1" x14ac:dyDescent="0.25">
      <c r="A48" s="200"/>
      <c r="B48" s="201"/>
      <c r="C48" s="181"/>
      <c r="D48" s="182"/>
      <c r="E48" s="182"/>
      <c r="F48" s="182"/>
      <c r="G48" s="182"/>
      <c r="H48" s="182"/>
      <c r="I48" s="190"/>
      <c r="J48" s="204"/>
      <c r="K48" s="201"/>
      <c r="L48" s="204"/>
      <c r="M48" s="201"/>
      <c r="N48" s="181"/>
      <c r="O48" s="182"/>
      <c r="P48" s="182"/>
      <c r="Q48" s="183"/>
    </row>
    <row r="49" spans="1:20" ht="11.1" customHeight="1" thickBot="1" x14ac:dyDescent="0.25">
      <c r="A49" s="187">
        <v>1</v>
      </c>
      <c r="B49" s="188"/>
      <c r="C49" s="184">
        <v>2</v>
      </c>
      <c r="D49" s="185"/>
      <c r="E49" s="185"/>
      <c r="F49" s="185"/>
      <c r="G49" s="185"/>
      <c r="H49" s="185"/>
      <c r="I49" s="186"/>
      <c r="J49" s="174">
        <v>3</v>
      </c>
      <c r="K49" s="191"/>
      <c r="L49" s="173">
        <v>4</v>
      </c>
      <c r="M49" s="174"/>
      <c r="N49" s="184">
        <v>5</v>
      </c>
      <c r="O49" s="185"/>
      <c r="P49" s="185"/>
      <c r="Q49" s="186"/>
    </row>
    <row r="50" spans="1:20" ht="22.5" customHeight="1" x14ac:dyDescent="0.2">
      <c r="A50" s="124">
        <v>1</v>
      </c>
      <c r="B50" s="125"/>
      <c r="C50" s="143" t="s">
        <v>87</v>
      </c>
      <c r="D50" s="143"/>
      <c r="E50" s="143"/>
      <c r="F50" s="143"/>
      <c r="G50" s="143"/>
      <c r="H50" s="143"/>
      <c r="I50" s="143"/>
      <c r="J50" s="144">
        <v>26</v>
      </c>
      <c r="K50" s="145"/>
      <c r="L50" s="146"/>
      <c r="M50" s="147"/>
      <c r="N50" s="148">
        <v>26</v>
      </c>
      <c r="O50" s="149"/>
      <c r="P50" s="149"/>
      <c r="Q50" s="150"/>
    </row>
    <row r="51" spans="1:20" ht="22.5" customHeight="1" x14ac:dyDescent="0.2">
      <c r="A51" s="124">
        <v>2</v>
      </c>
      <c r="B51" s="125"/>
      <c r="C51" s="143" t="s">
        <v>77</v>
      </c>
      <c r="D51" s="143"/>
      <c r="E51" s="143"/>
      <c r="F51" s="143"/>
      <c r="G51" s="143"/>
      <c r="H51" s="143"/>
      <c r="I51" s="143"/>
      <c r="J51" s="152"/>
      <c r="K51" s="153"/>
      <c r="L51" s="166">
        <f>[1]показники!$F$7</f>
        <v>62008087</v>
      </c>
      <c r="M51" s="167"/>
      <c r="N51" s="148">
        <f>L51</f>
        <v>62008087</v>
      </c>
      <c r="O51" s="149"/>
      <c r="P51" s="149"/>
      <c r="Q51" s="150"/>
    </row>
    <row r="52" spans="1:20" ht="11.1" customHeight="1" x14ac:dyDescent="0.2">
      <c r="A52" s="32"/>
      <c r="B52" s="32"/>
      <c r="C52" s="119" t="s">
        <v>15</v>
      </c>
      <c r="D52" s="120"/>
      <c r="E52" s="120"/>
      <c r="F52" s="120"/>
      <c r="G52" s="120"/>
      <c r="H52" s="120"/>
      <c r="I52" s="121"/>
      <c r="J52" s="164">
        <v>26</v>
      </c>
      <c r="K52" s="165"/>
      <c r="L52" s="159">
        <f>L51</f>
        <v>62008087</v>
      </c>
      <c r="M52" s="160"/>
      <c r="N52" s="161">
        <f>N50+N51</f>
        <v>62008113</v>
      </c>
      <c r="O52" s="162"/>
      <c r="P52" s="162"/>
      <c r="Q52" s="163"/>
    </row>
    <row r="53" spans="1:20" ht="11.45" customHeight="1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</row>
    <row r="54" spans="1:20" ht="13.5" customHeight="1" thickBot="1" x14ac:dyDescent="0.25">
      <c r="A54" s="29" t="s">
        <v>51</v>
      </c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29" t="s">
        <v>34</v>
      </c>
    </row>
    <row r="55" spans="1:20" ht="21.95" customHeight="1" thickBot="1" x14ac:dyDescent="0.25">
      <c r="A55" s="154" t="s">
        <v>35</v>
      </c>
      <c r="B55" s="155"/>
      <c r="C55" s="155"/>
      <c r="D55" s="155"/>
      <c r="E55" s="155"/>
      <c r="F55" s="155"/>
      <c r="G55" s="155"/>
      <c r="H55" s="155"/>
      <c r="I55" s="155"/>
      <c r="J55" s="155"/>
      <c r="K55" s="123"/>
      <c r="L55" s="122" t="s">
        <v>13</v>
      </c>
      <c r="M55" s="123"/>
      <c r="N55" s="122" t="s">
        <v>14</v>
      </c>
      <c r="O55" s="123"/>
      <c r="P55" s="171" t="s">
        <v>15</v>
      </c>
      <c r="Q55" s="172"/>
    </row>
    <row r="56" spans="1:20" ht="11.1" customHeight="1" thickBot="1" x14ac:dyDescent="0.25">
      <c r="A56" s="156">
        <v>1</v>
      </c>
      <c r="B56" s="157"/>
      <c r="C56" s="157"/>
      <c r="D56" s="157"/>
      <c r="E56" s="157"/>
      <c r="F56" s="157"/>
      <c r="G56" s="157"/>
      <c r="H56" s="157"/>
      <c r="I56" s="157"/>
      <c r="J56" s="157"/>
      <c r="K56" s="158"/>
      <c r="L56" s="168">
        <v>3</v>
      </c>
      <c r="M56" s="170"/>
      <c r="N56" s="168">
        <v>4</v>
      </c>
      <c r="O56" s="170"/>
      <c r="P56" s="168">
        <v>5</v>
      </c>
      <c r="Q56" s="169"/>
    </row>
    <row r="57" spans="1:20" ht="25.5" customHeight="1" thickBot="1" x14ac:dyDescent="0.25">
      <c r="A57" s="242" t="s">
        <v>78</v>
      </c>
      <c r="B57" s="72"/>
      <c r="C57" s="72"/>
      <c r="D57" s="72"/>
      <c r="E57" s="72"/>
      <c r="F57" s="72"/>
      <c r="G57" s="72"/>
      <c r="H57" s="72"/>
      <c r="I57" s="72"/>
      <c r="J57" s="72"/>
      <c r="K57" s="76"/>
      <c r="L57" s="243">
        <v>26</v>
      </c>
      <c r="M57" s="244"/>
      <c r="N57" s="128">
        <f>L52</f>
        <v>62008087</v>
      </c>
      <c r="O57" s="129"/>
      <c r="P57" s="126">
        <f>L57+N57</f>
        <v>62008113</v>
      </c>
      <c r="Q57" s="127"/>
    </row>
    <row r="58" spans="1:20" ht="11.1" customHeight="1" thickBot="1" x14ac:dyDescent="0.25">
      <c r="A58" s="250" t="s">
        <v>15</v>
      </c>
      <c r="B58" s="251"/>
      <c r="C58" s="251"/>
      <c r="D58" s="251"/>
      <c r="E58" s="251"/>
      <c r="F58" s="251"/>
      <c r="G58" s="251"/>
      <c r="H58" s="251"/>
      <c r="I58" s="251"/>
      <c r="J58" s="251"/>
      <c r="K58" s="251"/>
      <c r="L58" s="246">
        <v>26</v>
      </c>
      <c r="M58" s="247"/>
      <c r="N58" s="271">
        <f>N57</f>
        <v>62008087</v>
      </c>
      <c r="O58" s="272"/>
      <c r="P58" s="126">
        <f>L58+N58</f>
        <v>62008113</v>
      </c>
      <c r="Q58" s="127"/>
    </row>
    <row r="59" spans="1:20" ht="11.45" hidden="1" customHeight="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</row>
    <row r="60" spans="1:20" ht="28.5" customHeight="1" thickBot="1" x14ac:dyDescent="0.25">
      <c r="A60" s="29" t="s">
        <v>62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33"/>
      <c r="N60" s="33"/>
      <c r="O60" s="33"/>
      <c r="P60" s="5"/>
      <c r="Q60" s="5"/>
    </row>
    <row r="61" spans="1:20" ht="12" customHeight="1" x14ac:dyDescent="0.2">
      <c r="A61" s="253" t="s">
        <v>12</v>
      </c>
      <c r="B61" s="253"/>
      <c r="C61" s="256" t="s">
        <v>36</v>
      </c>
      <c r="D61" s="257"/>
      <c r="E61" s="257"/>
      <c r="F61" s="257"/>
      <c r="G61" s="257"/>
      <c r="H61" s="257"/>
      <c r="I61" s="257"/>
      <c r="J61" s="260" t="s">
        <v>24</v>
      </c>
      <c r="K61" s="267" t="s">
        <v>16</v>
      </c>
      <c r="L61" s="268"/>
      <c r="M61" s="248" t="s">
        <v>37</v>
      </c>
      <c r="N61" s="248"/>
      <c r="O61" s="248" t="s">
        <v>38</v>
      </c>
      <c r="P61" s="263" t="s">
        <v>15</v>
      </c>
      <c r="Q61" s="264"/>
    </row>
    <row r="62" spans="1:20" ht="10.5" customHeight="1" thickBot="1" x14ac:dyDescent="0.25">
      <c r="A62" s="254"/>
      <c r="B62" s="255"/>
      <c r="C62" s="258"/>
      <c r="D62" s="259"/>
      <c r="E62" s="259"/>
      <c r="F62" s="259"/>
      <c r="G62" s="259"/>
      <c r="H62" s="259"/>
      <c r="I62" s="259"/>
      <c r="J62" s="261"/>
      <c r="K62" s="269"/>
      <c r="L62" s="270"/>
      <c r="M62" s="249"/>
      <c r="N62" s="249"/>
      <c r="O62" s="249"/>
      <c r="P62" s="265"/>
      <c r="Q62" s="266"/>
    </row>
    <row r="63" spans="1:20" ht="10.5" customHeight="1" thickBot="1" x14ac:dyDescent="0.25">
      <c r="A63" s="262">
        <v>1</v>
      </c>
      <c r="B63" s="262"/>
      <c r="C63" s="240">
        <v>2</v>
      </c>
      <c r="D63" s="241"/>
      <c r="E63" s="241"/>
      <c r="F63" s="241"/>
      <c r="G63" s="241"/>
      <c r="H63" s="241"/>
      <c r="I63" s="245"/>
      <c r="J63" s="34">
        <v>3</v>
      </c>
      <c r="K63" s="240">
        <v>4</v>
      </c>
      <c r="L63" s="241"/>
      <c r="M63" s="252">
        <v>5</v>
      </c>
      <c r="N63" s="252"/>
      <c r="O63" s="35">
        <v>6</v>
      </c>
      <c r="P63" s="241">
        <v>7</v>
      </c>
      <c r="Q63" s="273"/>
    </row>
    <row r="64" spans="1:20" s="25" customFormat="1" ht="11.25" customHeight="1" x14ac:dyDescent="0.2">
      <c r="A64" s="230">
        <v>1</v>
      </c>
      <c r="B64" s="231"/>
      <c r="C64" s="234" t="s">
        <v>87</v>
      </c>
      <c r="D64" s="234"/>
      <c r="E64" s="234"/>
      <c r="F64" s="234"/>
      <c r="G64" s="234"/>
      <c r="H64" s="234"/>
      <c r="I64" s="234"/>
      <c r="J64" s="234"/>
      <c r="K64" s="234"/>
      <c r="L64" s="234"/>
      <c r="M64" s="234"/>
      <c r="N64" s="234"/>
      <c r="O64" s="234"/>
      <c r="P64" s="234"/>
      <c r="Q64" s="234"/>
      <c r="R64" s="23"/>
      <c r="S64" s="23"/>
      <c r="T64" s="24"/>
    </row>
    <row r="65" spans="1:20" s="25" customFormat="1" ht="11.25" customHeight="1" x14ac:dyDescent="0.2">
      <c r="A65" s="232">
        <v>1</v>
      </c>
      <c r="B65" s="233"/>
      <c r="C65" s="235" t="s">
        <v>39</v>
      </c>
      <c r="D65" s="235"/>
      <c r="E65" s="235"/>
      <c r="F65" s="235"/>
      <c r="G65" s="235"/>
      <c r="H65" s="235"/>
      <c r="I65" s="235"/>
      <c r="J65" s="235"/>
      <c r="K65" s="235"/>
      <c r="L65" s="235"/>
      <c r="M65" s="235"/>
      <c r="N65" s="235"/>
      <c r="O65" s="235"/>
      <c r="P65" s="235"/>
      <c r="Q65" s="235"/>
      <c r="R65" s="26"/>
      <c r="S65" s="26"/>
      <c r="T65" s="24"/>
    </row>
    <row r="66" spans="1:20" s="25" customFormat="1" ht="36" customHeight="1" x14ac:dyDescent="0.2">
      <c r="A66" s="236"/>
      <c r="B66" s="237"/>
      <c r="C66" s="275" t="s">
        <v>88</v>
      </c>
      <c r="D66" s="275"/>
      <c r="E66" s="275"/>
      <c r="F66" s="275"/>
      <c r="G66" s="275"/>
      <c r="H66" s="275"/>
      <c r="I66" s="275"/>
      <c r="J66" s="36" t="s">
        <v>43</v>
      </c>
      <c r="K66" s="77" t="s">
        <v>89</v>
      </c>
      <c r="L66" s="77"/>
      <c r="M66" s="238">
        <v>26</v>
      </c>
      <c r="N66" s="238"/>
      <c r="O66" s="36"/>
      <c r="P66" s="238">
        <f>M66</f>
        <v>26</v>
      </c>
      <c r="Q66" s="276"/>
      <c r="R66" s="274"/>
      <c r="S66" s="274"/>
      <c r="T66" s="24"/>
    </row>
    <row r="67" spans="1:20" s="25" customFormat="1" ht="39" customHeight="1" x14ac:dyDescent="0.2">
      <c r="A67" s="236"/>
      <c r="B67" s="237"/>
      <c r="C67" s="275" t="s">
        <v>90</v>
      </c>
      <c r="D67" s="275"/>
      <c r="E67" s="275"/>
      <c r="F67" s="275"/>
      <c r="G67" s="275"/>
      <c r="H67" s="275"/>
      <c r="I67" s="275"/>
      <c r="J67" s="36" t="s">
        <v>17</v>
      </c>
      <c r="K67" s="77" t="s">
        <v>91</v>
      </c>
      <c r="L67" s="77"/>
      <c r="M67" s="238">
        <v>5</v>
      </c>
      <c r="N67" s="238"/>
      <c r="O67" s="36"/>
      <c r="P67" s="276">
        <f>M67</f>
        <v>5</v>
      </c>
      <c r="Q67" s="276"/>
      <c r="R67" s="274"/>
      <c r="S67" s="274"/>
      <c r="T67" s="24"/>
    </row>
    <row r="68" spans="1:20" s="25" customFormat="1" ht="11.25" customHeight="1" x14ac:dyDescent="0.2">
      <c r="A68" s="232">
        <v>2</v>
      </c>
      <c r="B68" s="233"/>
      <c r="C68" s="239" t="s">
        <v>40</v>
      </c>
      <c r="D68" s="239"/>
      <c r="E68" s="239"/>
      <c r="F68" s="239"/>
      <c r="G68" s="239"/>
      <c r="H68" s="239"/>
      <c r="I68" s="239"/>
      <c r="J68" s="239"/>
      <c r="K68" s="239"/>
      <c r="L68" s="239"/>
      <c r="M68" s="239"/>
      <c r="N68" s="239"/>
      <c r="O68" s="239"/>
      <c r="P68" s="239"/>
      <c r="Q68" s="239"/>
      <c r="R68" s="26"/>
      <c r="S68" s="26"/>
      <c r="T68" s="24"/>
    </row>
    <row r="69" spans="1:20" s="25" customFormat="1" ht="39" customHeight="1" x14ac:dyDescent="0.2">
      <c r="A69" s="236"/>
      <c r="B69" s="237"/>
      <c r="C69" s="275" t="s">
        <v>92</v>
      </c>
      <c r="D69" s="275"/>
      <c r="E69" s="275"/>
      <c r="F69" s="275"/>
      <c r="G69" s="275"/>
      <c r="H69" s="275"/>
      <c r="I69" s="275"/>
      <c r="J69" s="36" t="s">
        <v>17</v>
      </c>
      <c r="K69" s="77" t="s">
        <v>91</v>
      </c>
      <c r="L69" s="77"/>
      <c r="M69" s="238">
        <v>1</v>
      </c>
      <c r="N69" s="238"/>
      <c r="O69" s="36"/>
      <c r="P69" s="276">
        <f t="shared" ref="P69:P70" si="0">M69</f>
        <v>1</v>
      </c>
      <c r="Q69" s="276"/>
      <c r="R69" s="274"/>
      <c r="S69" s="274"/>
      <c r="T69" s="24"/>
    </row>
    <row r="70" spans="1:20" s="25" customFormat="1" ht="30.75" customHeight="1" x14ac:dyDescent="0.2">
      <c r="A70" s="236"/>
      <c r="B70" s="237"/>
      <c r="C70" s="275" t="s">
        <v>93</v>
      </c>
      <c r="D70" s="275"/>
      <c r="E70" s="275"/>
      <c r="F70" s="275"/>
      <c r="G70" s="275"/>
      <c r="H70" s="275"/>
      <c r="I70" s="275"/>
      <c r="J70" s="36" t="s">
        <v>43</v>
      </c>
      <c r="K70" s="77" t="s">
        <v>94</v>
      </c>
      <c r="L70" s="77"/>
      <c r="M70" s="278">
        <v>1177397</v>
      </c>
      <c r="N70" s="278"/>
      <c r="O70" s="36"/>
      <c r="P70" s="276">
        <f t="shared" si="0"/>
        <v>1177397</v>
      </c>
      <c r="Q70" s="276"/>
      <c r="R70" s="279"/>
      <c r="S70" s="279"/>
      <c r="T70" s="24"/>
    </row>
    <row r="71" spans="1:20" s="25" customFormat="1" ht="11.25" customHeight="1" x14ac:dyDescent="0.2">
      <c r="A71" s="232">
        <v>3</v>
      </c>
      <c r="B71" s="233"/>
      <c r="C71" s="239" t="s">
        <v>41</v>
      </c>
      <c r="D71" s="239"/>
      <c r="E71" s="239"/>
      <c r="F71" s="239"/>
      <c r="G71" s="239"/>
      <c r="H71" s="239"/>
      <c r="I71" s="239"/>
      <c r="J71" s="239"/>
      <c r="K71" s="239"/>
      <c r="L71" s="239"/>
      <c r="M71" s="239"/>
      <c r="N71" s="239"/>
      <c r="O71" s="239"/>
      <c r="P71" s="239"/>
      <c r="Q71" s="239"/>
      <c r="R71" s="26"/>
      <c r="S71" s="26"/>
      <c r="T71" s="24"/>
    </row>
    <row r="72" spans="1:20" s="25" customFormat="1" ht="11.25" customHeight="1" x14ac:dyDescent="0.2">
      <c r="A72" s="236"/>
      <c r="B72" s="237"/>
      <c r="C72" s="275" t="s">
        <v>95</v>
      </c>
      <c r="D72" s="275"/>
      <c r="E72" s="275"/>
      <c r="F72" s="275"/>
      <c r="G72" s="275"/>
      <c r="H72" s="275"/>
      <c r="I72" s="275"/>
      <c r="J72" s="36" t="s">
        <v>43</v>
      </c>
      <c r="K72" s="100" t="s">
        <v>18</v>
      </c>
      <c r="L72" s="100"/>
      <c r="M72" s="238">
        <v>5</v>
      </c>
      <c r="N72" s="238"/>
      <c r="O72" s="37"/>
      <c r="P72" s="276">
        <f>M72</f>
        <v>5</v>
      </c>
      <c r="Q72" s="276"/>
      <c r="R72" s="281"/>
      <c r="S72" s="281"/>
      <c r="T72" s="24"/>
    </row>
    <row r="73" spans="1:20" s="25" customFormat="1" ht="11.25" customHeight="1" x14ac:dyDescent="0.2">
      <c r="A73" s="232">
        <v>4</v>
      </c>
      <c r="B73" s="233"/>
      <c r="C73" s="239" t="s">
        <v>42</v>
      </c>
      <c r="D73" s="239"/>
      <c r="E73" s="239"/>
      <c r="F73" s="239"/>
      <c r="G73" s="239"/>
      <c r="H73" s="239"/>
      <c r="I73" s="239"/>
      <c r="J73" s="239"/>
      <c r="K73" s="239"/>
      <c r="L73" s="239"/>
      <c r="M73" s="239"/>
      <c r="N73" s="239"/>
      <c r="O73" s="239"/>
      <c r="P73" s="239"/>
      <c r="Q73" s="239"/>
      <c r="R73" s="26"/>
      <c r="S73" s="26"/>
      <c r="T73" s="24"/>
    </row>
    <row r="74" spans="1:20" s="25" customFormat="1" ht="21.75" customHeight="1" x14ac:dyDescent="0.2">
      <c r="A74" s="236"/>
      <c r="B74" s="237"/>
      <c r="C74" s="275" t="s">
        <v>96</v>
      </c>
      <c r="D74" s="275"/>
      <c r="E74" s="275"/>
      <c r="F74" s="275"/>
      <c r="G74" s="275"/>
      <c r="H74" s="275"/>
      <c r="I74" s="275"/>
      <c r="J74" s="36" t="s">
        <v>97</v>
      </c>
      <c r="K74" s="100" t="s">
        <v>18</v>
      </c>
      <c r="L74" s="100"/>
      <c r="M74" s="284">
        <v>8.1999999999999993</v>
      </c>
      <c r="N74" s="284"/>
      <c r="O74" s="37"/>
      <c r="P74" s="276">
        <f t="shared" ref="P74:P75" si="1">M74</f>
        <v>8.1999999999999993</v>
      </c>
      <c r="Q74" s="276"/>
      <c r="R74" s="285"/>
      <c r="S74" s="285"/>
      <c r="T74" s="24"/>
    </row>
    <row r="75" spans="1:20" s="25" customFormat="1" ht="11.25" customHeight="1" thickBot="1" x14ac:dyDescent="0.25">
      <c r="A75" s="286"/>
      <c r="B75" s="286"/>
      <c r="C75" s="289" t="s">
        <v>98</v>
      </c>
      <c r="D75" s="290"/>
      <c r="E75" s="290"/>
      <c r="F75" s="290"/>
      <c r="G75" s="290"/>
      <c r="H75" s="290"/>
      <c r="I75" s="291"/>
      <c r="J75" s="38" t="s">
        <v>97</v>
      </c>
      <c r="K75" s="292" t="s">
        <v>18</v>
      </c>
      <c r="L75" s="293"/>
      <c r="M75" s="287">
        <v>100</v>
      </c>
      <c r="N75" s="288"/>
      <c r="O75" s="39"/>
      <c r="P75" s="294">
        <f t="shared" si="1"/>
        <v>100</v>
      </c>
      <c r="Q75" s="295"/>
      <c r="R75" s="281"/>
      <c r="S75" s="281"/>
      <c r="T75" s="24"/>
    </row>
    <row r="76" spans="1:20" ht="18" customHeight="1" x14ac:dyDescent="0.2">
      <c r="A76" s="277">
        <v>2</v>
      </c>
      <c r="B76" s="277"/>
      <c r="C76" s="134" t="s">
        <v>77</v>
      </c>
      <c r="D76" s="135"/>
      <c r="E76" s="135"/>
      <c r="F76" s="135"/>
      <c r="G76" s="135"/>
      <c r="H76" s="135"/>
      <c r="I76" s="136"/>
      <c r="J76" s="40"/>
      <c r="K76" s="137"/>
      <c r="L76" s="138"/>
      <c r="M76" s="137"/>
      <c r="N76" s="138"/>
      <c r="O76" s="40"/>
      <c r="P76" s="137"/>
      <c r="Q76" s="298"/>
      <c r="R76" s="22"/>
      <c r="S76" s="22"/>
      <c r="T76" s="22"/>
    </row>
    <row r="77" spans="1:20" ht="12.75" customHeight="1" x14ac:dyDescent="0.2">
      <c r="A77" s="41"/>
      <c r="B77" s="41">
        <v>1</v>
      </c>
      <c r="C77" s="106" t="s">
        <v>39</v>
      </c>
      <c r="D77" s="107"/>
      <c r="E77" s="107"/>
      <c r="F77" s="107"/>
      <c r="G77" s="107"/>
      <c r="H77" s="107"/>
      <c r="I77" s="108"/>
      <c r="J77" s="41"/>
      <c r="K77" s="114"/>
      <c r="L77" s="115"/>
      <c r="M77" s="296"/>
      <c r="N77" s="297"/>
      <c r="O77" s="42"/>
      <c r="P77" s="114" t="s">
        <v>33</v>
      </c>
      <c r="Q77" s="115"/>
    </row>
    <row r="78" spans="1:20" ht="49.5" customHeight="1" x14ac:dyDescent="0.2">
      <c r="A78" s="282">
        <v>1</v>
      </c>
      <c r="B78" s="283"/>
      <c r="C78" s="103" t="s">
        <v>79</v>
      </c>
      <c r="D78" s="104"/>
      <c r="E78" s="104"/>
      <c r="F78" s="104"/>
      <c r="G78" s="104"/>
      <c r="H78" s="104"/>
      <c r="I78" s="109"/>
      <c r="J78" s="43" t="s">
        <v>43</v>
      </c>
      <c r="K78" s="103" t="s">
        <v>74</v>
      </c>
      <c r="L78" s="113"/>
      <c r="M78" s="100"/>
      <c r="N78" s="100"/>
      <c r="O78" s="44">
        <f>[1]показники!$F$7</f>
        <v>62008087</v>
      </c>
      <c r="P78" s="101">
        <f>O78</f>
        <v>62008087</v>
      </c>
      <c r="Q78" s="102"/>
    </row>
    <row r="79" spans="1:20" ht="0.75" hidden="1" customHeight="1" x14ac:dyDescent="0.2">
      <c r="A79" s="45">
        <v>1</v>
      </c>
      <c r="B79" s="46"/>
      <c r="C79" s="103" t="s">
        <v>68</v>
      </c>
      <c r="D79" s="104"/>
      <c r="E79" s="104"/>
      <c r="F79" s="104"/>
      <c r="G79" s="104"/>
      <c r="H79" s="104"/>
      <c r="I79" s="109"/>
      <c r="J79" s="43" t="s">
        <v>43</v>
      </c>
      <c r="K79" s="103" t="s">
        <v>67</v>
      </c>
      <c r="L79" s="113"/>
      <c r="M79" s="100"/>
      <c r="N79" s="100"/>
      <c r="O79" s="44">
        <f>[2]показники!$F$8</f>
        <v>500000</v>
      </c>
      <c r="P79" s="101">
        <f>O79</f>
        <v>500000</v>
      </c>
      <c r="Q79" s="102"/>
    </row>
    <row r="80" spans="1:20" ht="25.5" customHeight="1" x14ac:dyDescent="0.2">
      <c r="A80" s="45">
        <v>2</v>
      </c>
      <c r="B80" s="46"/>
      <c r="C80" s="103" t="s">
        <v>80</v>
      </c>
      <c r="D80" s="104"/>
      <c r="E80" s="104"/>
      <c r="F80" s="104"/>
      <c r="G80" s="104"/>
      <c r="H80" s="104"/>
      <c r="I80" s="109"/>
      <c r="J80" s="43" t="s">
        <v>72</v>
      </c>
      <c r="K80" s="103" t="s">
        <v>26</v>
      </c>
      <c r="L80" s="104"/>
      <c r="M80" s="100"/>
      <c r="N80" s="100"/>
      <c r="O80" s="47">
        <f>[1]показники!$F$9</f>
        <v>2034.6</v>
      </c>
      <c r="P80" s="110">
        <f>O80</f>
        <v>2034.6</v>
      </c>
      <c r="Q80" s="111"/>
    </row>
    <row r="81" spans="1:18" ht="24" customHeight="1" x14ac:dyDescent="0.2">
      <c r="A81" s="45">
        <v>3</v>
      </c>
      <c r="B81" s="46"/>
      <c r="C81" s="103" t="s">
        <v>85</v>
      </c>
      <c r="D81" s="104"/>
      <c r="E81" s="104"/>
      <c r="F81" s="104"/>
      <c r="G81" s="104"/>
      <c r="H81" s="104"/>
      <c r="I81" s="109"/>
      <c r="J81" s="43" t="s">
        <v>43</v>
      </c>
      <c r="K81" s="103" t="s">
        <v>27</v>
      </c>
      <c r="L81" s="104"/>
      <c r="M81" s="100"/>
      <c r="N81" s="100"/>
      <c r="O81" s="48">
        <f>[1]показники!$F$11</f>
        <v>71232712</v>
      </c>
      <c r="P81" s="112">
        <f>O81</f>
        <v>71232712</v>
      </c>
      <c r="Q81" s="81"/>
    </row>
    <row r="82" spans="1:18" ht="13.5" customHeight="1" x14ac:dyDescent="0.2">
      <c r="A82" s="49"/>
      <c r="B82" s="41">
        <v>2</v>
      </c>
      <c r="C82" s="103" t="s">
        <v>40</v>
      </c>
      <c r="D82" s="104"/>
      <c r="E82" s="104"/>
      <c r="F82" s="104"/>
      <c r="G82" s="104"/>
      <c r="H82" s="104"/>
      <c r="I82" s="109"/>
      <c r="J82" s="50"/>
      <c r="K82" s="106"/>
      <c r="L82" s="108"/>
      <c r="M82" s="141"/>
      <c r="N82" s="142"/>
      <c r="O82" s="51"/>
      <c r="P82" s="114"/>
      <c r="Q82" s="115"/>
    </row>
    <row r="83" spans="1:18" ht="44.25" customHeight="1" x14ac:dyDescent="0.2">
      <c r="A83" s="45">
        <v>1</v>
      </c>
      <c r="B83" s="46"/>
      <c r="C83" s="103" t="s">
        <v>86</v>
      </c>
      <c r="D83" s="104"/>
      <c r="E83" s="104"/>
      <c r="F83" s="104"/>
      <c r="G83" s="104"/>
      <c r="H83" s="104"/>
      <c r="I83" s="109"/>
      <c r="J83" s="52" t="s">
        <v>17</v>
      </c>
      <c r="K83" s="103" t="s">
        <v>74</v>
      </c>
      <c r="L83" s="113"/>
      <c r="M83" s="86"/>
      <c r="N83" s="86"/>
      <c r="O83" s="53">
        <f>[1]показники!$F$15</f>
        <v>1</v>
      </c>
      <c r="P83" s="116">
        <f>O83</f>
        <v>1</v>
      </c>
      <c r="Q83" s="117"/>
    </row>
    <row r="84" spans="1:18" ht="45" hidden="1" customHeight="1" x14ac:dyDescent="0.2">
      <c r="A84" s="45">
        <v>1</v>
      </c>
      <c r="B84" s="46"/>
      <c r="C84" s="71" t="s">
        <v>69</v>
      </c>
      <c r="D84" s="72"/>
      <c r="E84" s="72"/>
      <c r="F84" s="72"/>
      <c r="G84" s="72"/>
      <c r="H84" s="72"/>
      <c r="I84" s="76"/>
      <c r="J84" s="52" t="s">
        <v>17</v>
      </c>
      <c r="K84" s="71" t="s">
        <v>67</v>
      </c>
      <c r="L84" s="118"/>
      <c r="M84" s="86"/>
      <c r="N84" s="86"/>
      <c r="O84" s="53">
        <f>[2]показники!$F$16</f>
        <v>1</v>
      </c>
      <c r="P84" s="116">
        <f>O84</f>
        <v>1</v>
      </c>
      <c r="Q84" s="117"/>
    </row>
    <row r="85" spans="1:18" ht="14.25" customHeight="1" x14ac:dyDescent="0.2">
      <c r="A85" s="49"/>
      <c r="B85" s="41">
        <v>3</v>
      </c>
      <c r="C85" s="82" t="s">
        <v>41</v>
      </c>
      <c r="D85" s="105"/>
      <c r="E85" s="105"/>
      <c r="F85" s="105"/>
      <c r="G85" s="105"/>
      <c r="H85" s="105"/>
      <c r="I85" s="83"/>
      <c r="J85" s="54"/>
      <c r="K85" s="78"/>
      <c r="L85" s="79"/>
      <c r="M85" s="84"/>
      <c r="N85" s="85"/>
      <c r="O85" s="55"/>
      <c r="P85" s="78"/>
      <c r="Q85" s="79"/>
    </row>
    <row r="86" spans="1:18" ht="22.5" customHeight="1" x14ac:dyDescent="0.2">
      <c r="A86" s="45">
        <v>1</v>
      </c>
      <c r="B86" s="46"/>
      <c r="C86" s="71" t="s">
        <v>81</v>
      </c>
      <c r="D86" s="72"/>
      <c r="E86" s="72"/>
      <c r="F86" s="72"/>
      <c r="G86" s="72"/>
      <c r="H86" s="72"/>
      <c r="I86" s="76"/>
      <c r="J86" s="52" t="s">
        <v>44</v>
      </c>
      <c r="K86" s="71" t="s">
        <v>18</v>
      </c>
      <c r="L86" s="72"/>
      <c r="M86" s="86"/>
      <c r="N86" s="86"/>
      <c r="O86" s="56">
        <f>O78/O83</f>
        <v>62008087</v>
      </c>
      <c r="P86" s="80">
        <f>O86</f>
        <v>62008087</v>
      </c>
      <c r="Q86" s="81"/>
      <c r="R86" s="16"/>
    </row>
    <row r="87" spans="1:18" ht="19.5" customHeight="1" x14ac:dyDescent="0.2">
      <c r="A87" s="45">
        <v>2</v>
      </c>
      <c r="B87" s="46"/>
      <c r="C87" s="71" t="s">
        <v>82</v>
      </c>
      <c r="D87" s="72"/>
      <c r="E87" s="72"/>
      <c r="F87" s="72"/>
      <c r="G87" s="72"/>
      <c r="H87" s="72"/>
      <c r="I87" s="76"/>
      <c r="J87" s="52" t="s">
        <v>43</v>
      </c>
      <c r="K87" s="71" t="s">
        <v>18</v>
      </c>
      <c r="L87" s="72"/>
      <c r="M87" s="97"/>
      <c r="N87" s="98"/>
      <c r="O87" s="56">
        <f>O81/O80</f>
        <v>35010.671385038833</v>
      </c>
      <c r="P87" s="80">
        <f>O87</f>
        <v>35010.671385038833</v>
      </c>
      <c r="Q87" s="81"/>
    </row>
    <row r="88" spans="1:18" ht="36.75" hidden="1" customHeight="1" x14ac:dyDescent="0.2">
      <c r="A88" s="45">
        <v>1</v>
      </c>
      <c r="B88" s="46"/>
      <c r="C88" s="71" t="s">
        <v>70</v>
      </c>
      <c r="D88" s="72"/>
      <c r="E88" s="72"/>
      <c r="F88" s="72"/>
      <c r="G88" s="72"/>
      <c r="H88" s="72"/>
      <c r="I88" s="76"/>
      <c r="J88" s="52" t="s">
        <v>43</v>
      </c>
      <c r="K88" s="71" t="s">
        <v>18</v>
      </c>
      <c r="L88" s="72"/>
      <c r="M88" s="97"/>
      <c r="N88" s="98"/>
      <c r="O88" s="56">
        <f>O79/O84</f>
        <v>500000</v>
      </c>
      <c r="P88" s="80">
        <f>O88</f>
        <v>500000</v>
      </c>
      <c r="Q88" s="81"/>
    </row>
    <row r="89" spans="1:18" ht="12.75" customHeight="1" x14ac:dyDescent="0.2">
      <c r="A89" s="49"/>
      <c r="B89" s="41">
        <v>4</v>
      </c>
      <c r="C89" s="82" t="s">
        <v>42</v>
      </c>
      <c r="D89" s="105"/>
      <c r="E89" s="105"/>
      <c r="F89" s="105"/>
      <c r="G89" s="105"/>
      <c r="H89" s="105"/>
      <c r="I89" s="83"/>
      <c r="J89" s="54"/>
      <c r="K89" s="82"/>
      <c r="L89" s="83"/>
      <c r="M89" s="84"/>
      <c r="N89" s="85"/>
      <c r="O89" s="55"/>
      <c r="P89" s="78"/>
      <c r="Q89" s="79"/>
    </row>
    <row r="90" spans="1:18" ht="24.75" hidden="1" customHeight="1" x14ac:dyDescent="0.2">
      <c r="A90" s="13">
        <v>1</v>
      </c>
      <c r="B90" s="12"/>
      <c r="C90" s="73" t="s">
        <v>28</v>
      </c>
      <c r="D90" s="74"/>
      <c r="E90" s="74"/>
      <c r="F90" s="74"/>
      <c r="G90" s="74"/>
      <c r="H90" s="74"/>
      <c r="I90" s="75"/>
      <c r="J90" s="17" t="s">
        <v>19</v>
      </c>
      <c r="K90" s="73" t="s">
        <v>18</v>
      </c>
      <c r="L90" s="74"/>
      <c r="M90" s="99"/>
      <c r="N90" s="99"/>
      <c r="O90" s="18">
        <f>[3]показники!$F$20</f>
        <v>50</v>
      </c>
      <c r="P90" s="95">
        <f>O90</f>
        <v>50</v>
      </c>
      <c r="Q90" s="96"/>
    </row>
    <row r="91" spans="1:18" ht="24" hidden="1" customHeight="1" x14ac:dyDescent="0.2">
      <c r="A91" s="13">
        <v>2</v>
      </c>
      <c r="B91" s="12"/>
      <c r="C91" s="73" t="s">
        <v>29</v>
      </c>
      <c r="D91" s="74"/>
      <c r="E91" s="74"/>
      <c r="F91" s="74"/>
      <c r="G91" s="74"/>
      <c r="H91" s="74"/>
      <c r="I91" s="75"/>
      <c r="J91" s="17" t="s">
        <v>19</v>
      </c>
      <c r="K91" s="73" t="s">
        <v>18</v>
      </c>
      <c r="L91" s="74"/>
      <c r="M91" s="99"/>
      <c r="N91" s="99"/>
      <c r="O91" s="18">
        <f>[3]показники!$F$21</f>
        <v>5.8433005025871461E-2</v>
      </c>
      <c r="P91" s="95">
        <f>O91</f>
        <v>5.8433005025871461E-2</v>
      </c>
      <c r="Q91" s="96"/>
    </row>
    <row r="92" spans="1:18" ht="25.5" customHeight="1" x14ac:dyDescent="0.2">
      <c r="A92" s="45">
        <v>1</v>
      </c>
      <c r="B92" s="46"/>
      <c r="C92" s="71" t="s">
        <v>83</v>
      </c>
      <c r="D92" s="72"/>
      <c r="E92" s="72"/>
      <c r="F92" s="72"/>
      <c r="G92" s="72"/>
      <c r="H92" s="72"/>
      <c r="I92" s="76"/>
      <c r="J92" s="52" t="s">
        <v>19</v>
      </c>
      <c r="K92" s="71" t="s">
        <v>18</v>
      </c>
      <c r="L92" s="72"/>
      <c r="M92" s="86"/>
      <c r="N92" s="86"/>
      <c r="O92" s="57">
        <f>[1]показники!$F$25</f>
        <v>6.7194505524372001</v>
      </c>
      <c r="P92" s="93">
        <f>O92</f>
        <v>6.7194505524372001</v>
      </c>
      <c r="Q92" s="94"/>
    </row>
    <row r="93" spans="1:18" ht="25.5" customHeight="1" x14ac:dyDescent="0.2">
      <c r="A93" s="58">
        <v>2</v>
      </c>
      <c r="B93" s="59"/>
      <c r="C93" s="87" t="s">
        <v>84</v>
      </c>
      <c r="D93" s="88"/>
      <c r="E93" s="88"/>
      <c r="F93" s="88"/>
      <c r="G93" s="88"/>
      <c r="H93" s="88"/>
      <c r="I93" s="89"/>
      <c r="J93" s="60" t="s">
        <v>19</v>
      </c>
      <c r="K93" s="87" t="s">
        <v>18</v>
      </c>
      <c r="L93" s="88"/>
      <c r="M93" s="90"/>
      <c r="N93" s="90"/>
      <c r="O93" s="61">
        <f>[1]показники!$F$26</f>
        <v>100</v>
      </c>
      <c r="P93" s="91">
        <f>O93</f>
        <v>100</v>
      </c>
      <c r="Q93" s="92"/>
    </row>
    <row r="94" spans="1:18" ht="0.75" customHeight="1" x14ac:dyDescent="0.2">
      <c r="A94" s="62">
        <v>1</v>
      </c>
      <c r="B94" s="63"/>
      <c r="C94" s="77" t="s">
        <v>71</v>
      </c>
      <c r="D94" s="77"/>
      <c r="E94" s="77"/>
      <c r="F94" s="77"/>
      <c r="G94" s="77"/>
      <c r="H94" s="77"/>
      <c r="I94" s="77"/>
      <c r="J94" s="64" t="s">
        <v>19</v>
      </c>
      <c r="K94" s="77" t="s">
        <v>18</v>
      </c>
      <c r="L94" s="77"/>
      <c r="M94" s="100"/>
      <c r="N94" s="100"/>
      <c r="O94" s="65">
        <f>[2]показники!$F$27</f>
        <v>100</v>
      </c>
      <c r="P94" s="151">
        <f>O94</f>
        <v>100</v>
      </c>
      <c r="Q94" s="151"/>
    </row>
    <row r="95" spans="1:18" ht="14.25" hidden="1" customHeight="1" x14ac:dyDescent="0.2">
      <c r="A95" s="66">
        <v>5</v>
      </c>
      <c r="B95" s="67"/>
      <c r="C95" s="130" t="s">
        <v>64</v>
      </c>
      <c r="D95" s="130"/>
      <c r="E95" s="130"/>
      <c r="F95" s="130"/>
      <c r="G95" s="130"/>
      <c r="H95" s="130"/>
      <c r="I95" s="130"/>
      <c r="J95" s="68" t="s">
        <v>19</v>
      </c>
      <c r="K95" s="131" t="s">
        <v>18</v>
      </c>
      <c r="L95" s="132"/>
      <c r="M95" s="133"/>
      <c r="N95" s="133"/>
      <c r="O95" s="69">
        <v>0</v>
      </c>
      <c r="P95" s="139">
        <f t="shared" ref="P95" si="2">O95</f>
        <v>0</v>
      </c>
      <c r="Q95" s="140"/>
    </row>
    <row r="96" spans="1:18" ht="11.4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</row>
    <row r="97" spans="1:17" ht="17.25" hidden="1" customHeight="1" x14ac:dyDescent="0.2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</row>
    <row r="98" spans="1:17" ht="26.25" customHeight="1" x14ac:dyDescent="0.2">
      <c r="A98" s="4"/>
      <c r="B98" s="216" t="s">
        <v>103</v>
      </c>
      <c r="C98" s="216"/>
      <c r="D98" s="216"/>
      <c r="E98" s="216"/>
      <c r="F98" s="216"/>
      <c r="G98" s="3"/>
      <c r="H98" s="4"/>
      <c r="I98" s="4"/>
      <c r="J98" s="4"/>
      <c r="K98" s="4"/>
      <c r="L98" s="4"/>
      <c r="M98" s="4"/>
      <c r="N98" s="214" t="s">
        <v>104</v>
      </c>
      <c r="O98" s="214"/>
      <c r="P98" s="4"/>
      <c r="Q98" s="4"/>
    </row>
    <row r="99" spans="1:17" ht="11.1" customHeight="1" x14ac:dyDescent="0.2">
      <c r="A99" s="4"/>
      <c r="B99" s="216" t="s">
        <v>23</v>
      </c>
      <c r="C99" s="216"/>
      <c r="D99" s="216"/>
      <c r="E99" s="216"/>
      <c r="F99" s="216"/>
      <c r="G99" s="215" t="s">
        <v>20</v>
      </c>
      <c r="H99" s="215"/>
      <c r="I99" s="215"/>
      <c r="J99" s="4"/>
      <c r="K99" s="4"/>
      <c r="L99" s="4"/>
      <c r="M99" s="30"/>
      <c r="N99" s="30" t="s">
        <v>66</v>
      </c>
      <c r="O99" s="30"/>
      <c r="P99" s="4"/>
      <c r="Q99" s="4"/>
    </row>
    <row r="100" spans="1:17" ht="12.75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</row>
    <row r="101" spans="1:17" ht="11.45" customHeight="1" x14ac:dyDescent="0.2">
      <c r="A101" s="4"/>
      <c r="B101" s="217" t="s">
        <v>22</v>
      </c>
      <c r="C101" s="217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</row>
    <row r="102" spans="1:17" s="16" customFormat="1" ht="26.45" customHeight="1" x14ac:dyDescent="0.2">
      <c r="A102" s="4"/>
      <c r="B102" s="216" t="s">
        <v>106</v>
      </c>
      <c r="C102" s="216"/>
      <c r="D102" s="216"/>
      <c r="E102" s="216"/>
      <c r="F102" s="216"/>
      <c r="G102" s="3"/>
      <c r="H102" s="4"/>
      <c r="I102" s="4"/>
      <c r="J102" s="4"/>
      <c r="K102" s="4"/>
      <c r="L102" s="4"/>
      <c r="M102" s="4"/>
      <c r="N102" s="214" t="s">
        <v>107</v>
      </c>
      <c r="O102" s="214"/>
      <c r="P102" s="4"/>
      <c r="Q102" s="4"/>
    </row>
    <row r="103" spans="1:17" ht="11.1" customHeight="1" x14ac:dyDescent="0.2">
      <c r="A103" s="4"/>
      <c r="B103" s="216"/>
      <c r="C103" s="216"/>
      <c r="D103" s="216"/>
      <c r="E103" s="216"/>
      <c r="F103" s="216"/>
      <c r="G103" s="215" t="s">
        <v>20</v>
      </c>
      <c r="H103" s="215"/>
      <c r="I103" s="215"/>
      <c r="J103" s="4"/>
      <c r="K103" s="4"/>
      <c r="L103" s="4"/>
      <c r="M103" s="14"/>
      <c r="N103" s="14" t="s">
        <v>66</v>
      </c>
      <c r="O103" s="14"/>
      <c r="P103" s="4"/>
      <c r="Q103" s="4"/>
    </row>
    <row r="104" spans="1:17" ht="11.45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</row>
    <row r="105" spans="1:17" ht="11.45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</row>
    <row r="106" spans="1:17" ht="11.45" customHeight="1" x14ac:dyDescent="0.2">
      <c r="A106" s="4"/>
      <c r="B106" s="211"/>
      <c r="C106" s="211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</row>
    <row r="107" spans="1:17" ht="15" customHeight="1" x14ac:dyDescent="0.2">
      <c r="A107" s="4"/>
      <c r="B107" s="212" t="s">
        <v>53</v>
      </c>
      <c r="C107" s="212"/>
      <c r="D107" s="4"/>
      <c r="E107" s="4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</row>
    <row r="108" spans="1:17" ht="22.5" customHeight="1" x14ac:dyDescent="0.2">
      <c r="A108" s="4"/>
      <c r="B108" s="213" t="s">
        <v>52</v>
      </c>
      <c r="C108" s="213"/>
      <c r="D108" s="4"/>
      <c r="E108" s="4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</row>
    <row r="112" spans="1:17" ht="11.45" customHeight="1" x14ac:dyDescent="0.2">
      <c r="G112" s="280"/>
      <c r="H112" s="280"/>
      <c r="I112" s="280"/>
      <c r="J112" s="280"/>
      <c r="K112" s="280"/>
    </row>
    <row r="117" spans="10:14" ht="11.45" customHeight="1" x14ac:dyDescent="0.2">
      <c r="J117" s="280"/>
      <c r="K117" s="280"/>
      <c r="L117" s="280"/>
      <c r="M117" s="280"/>
      <c r="N117" s="280"/>
    </row>
  </sheetData>
  <mergeCells count="244">
    <mergeCell ref="G112:K112"/>
    <mergeCell ref="J117:N117"/>
    <mergeCell ref="R72:S72"/>
    <mergeCell ref="A73:B73"/>
    <mergeCell ref="C72:I72"/>
    <mergeCell ref="K72:L72"/>
    <mergeCell ref="P72:Q72"/>
    <mergeCell ref="C71:Q71"/>
    <mergeCell ref="C73:Q73"/>
    <mergeCell ref="A78:B78"/>
    <mergeCell ref="A74:B74"/>
    <mergeCell ref="M74:N74"/>
    <mergeCell ref="R74:S74"/>
    <mergeCell ref="A75:B75"/>
    <mergeCell ref="M75:N75"/>
    <mergeCell ref="R75:S75"/>
    <mergeCell ref="C74:I74"/>
    <mergeCell ref="C75:I75"/>
    <mergeCell ref="K74:L74"/>
    <mergeCell ref="K75:L75"/>
    <mergeCell ref="P74:Q74"/>
    <mergeCell ref="P75:Q75"/>
    <mergeCell ref="M77:N77"/>
    <mergeCell ref="P76:Q76"/>
    <mergeCell ref="A76:B76"/>
    <mergeCell ref="R69:S69"/>
    <mergeCell ref="A70:B70"/>
    <mergeCell ref="M70:N70"/>
    <mergeCell ref="R70:S70"/>
    <mergeCell ref="C69:I69"/>
    <mergeCell ref="C70:I70"/>
    <mergeCell ref="K69:L69"/>
    <mergeCell ref="K70:L70"/>
    <mergeCell ref="P69:Q69"/>
    <mergeCell ref="P70:Q70"/>
    <mergeCell ref="A71:B71"/>
    <mergeCell ref="A72:B72"/>
    <mergeCell ref="M72:N72"/>
    <mergeCell ref="R66:S66"/>
    <mergeCell ref="A67:B67"/>
    <mergeCell ref="M67:N67"/>
    <mergeCell ref="R67:S67"/>
    <mergeCell ref="C66:I66"/>
    <mergeCell ref="C67:I67"/>
    <mergeCell ref="K66:L66"/>
    <mergeCell ref="K67:L67"/>
    <mergeCell ref="P66:Q66"/>
    <mergeCell ref="P67:Q67"/>
    <mergeCell ref="K63:L63"/>
    <mergeCell ref="A57:K57"/>
    <mergeCell ref="L57:M57"/>
    <mergeCell ref="C63:I63"/>
    <mergeCell ref="L58:M58"/>
    <mergeCell ref="P58:Q58"/>
    <mergeCell ref="M61:N62"/>
    <mergeCell ref="A58:K58"/>
    <mergeCell ref="M63:N63"/>
    <mergeCell ref="A61:B62"/>
    <mergeCell ref="C61:I62"/>
    <mergeCell ref="J61:J62"/>
    <mergeCell ref="A63:B63"/>
    <mergeCell ref="O61:O62"/>
    <mergeCell ref="P61:Q62"/>
    <mergeCell ref="K61:L62"/>
    <mergeCell ref="N58:O58"/>
    <mergeCell ref="P63:Q63"/>
    <mergeCell ref="A64:B64"/>
    <mergeCell ref="A65:B65"/>
    <mergeCell ref="C64:Q64"/>
    <mergeCell ref="C65:Q65"/>
    <mergeCell ref="A66:B66"/>
    <mergeCell ref="M66:N66"/>
    <mergeCell ref="A68:B68"/>
    <mergeCell ref="A69:B69"/>
    <mergeCell ref="M69:N69"/>
    <mergeCell ref="C68:Q68"/>
    <mergeCell ref="O1:Q6"/>
    <mergeCell ref="J25:M25"/>
    <mergeCell ref="J26:M26"/>
    <mergeCell ref="O25:P25"/>
    <mergeCell ref="O26:P26"/>
    <mergeCell ref="G25:H25"/>
    <mergeCell ref="G26:H26"/>
    <mergeCell ref="D25:E25"/>
    <mergeCell ref="D26:E26"/>
    <mergeCell ref="B23:D23"/>
    <mergeCell ref="F22:M22"/>
    <mergeCell ref="F23:M23"/>
    <mergeCell ref="O22:P22"/>
    <mergeCell ref="O23:P23"/>
    <mergeCell ref="M9:Q9"/>
    <mergeCell ref="M10:Q10"/>
    <mergeCell ref="A14:Q14"/>
    <mergeCell ref="A15:Q15"/>
    <mergeCell ref="B19:D19"/>
    <mergeCell ref="B20:D20"/>
    <mergeCell ref="O19:P19"/>
    <mergeCell ref="O20:P20"/>
    <mergeCell ref="F19:M19"/>
    <mergeCell ref="F20:M20"/>
    <mergeCell ref="B106:C106"/>
    <mergeCell ref="B107:C107"/>
    <mergeCell ref="B108:C108"/>
    <mergeCell ref="N98:O98"/>
    <mergeCell ref="G99:I99"/>
    <mergeCell ref="N102:O102"/>
    <mergeCell ref="B98:F98"/>
    <mergeCell ref="B99:F99"/>
    <mergeCell ref="B101:C101"/>
    <mergeCell ref="B103:F103"/>
    <mergeCell ref="G103:I103"/>
    <mergeCell ref="B102:F102"/>
    <mergeCell ref="B22:D22"/>
    <mergeCell ref="B28:Q28"/>
    <mergeCell ref="B30:Q30"/>
    <mergeCell ref="B32:Q32"/>
    <mergeCell ref="B38:Q38"/>
    <mergeCell ref="B39:Q39"/>
    <mergeCell ref="A42:B42"/>
    <mergeCell ref="A47:B48"/>
    <mergeCell ref="L47:M48"/>
    <mergeCell ref="C42:Q42"/>
    <mergeCell ref="A43:B43"/>
    <mergeCell ref="C43:Q43"/>
    <mergeCell ref="A44:B44"/>
    <mergeCell ref="C44:Q44"/>
    <mergeCell ref="J47:K48"/>
    <mergeCell ref="B25:C25"/>
    <mergeCell ref="B26:C26"/>
    <mergeCell ref="L49:M49"/>
    <mergeCell ref="B33:Q33"/>
    <mergeCell ref="A35:B35"/>
    <mergeCell ref="C35:Q35"/>
    <mergeCell ref="A36:B36"/>
    <mergeCell ref="C36:Q36"/>
    <mergeCell ref="N47:Q48"/>
    <mergeCell ref="N49:Q49"/>
    <mergeCell ref="A49:B49"/>
    <mergeCell ref="C47:I48"/>
    <mergeCell ref="C49:I49"/>
    <mergeCell ref="J49:K49"/>
    <mergeCell ref="A50:B50"/>
    <mergeCell ref="C50:I50"/>
    <mergeCell ref="J50:K50"/>
    <mergeCell ref="L50:M50"/>
    <mergeCell ref="N50:Q50"/>
    <mergeCell ref="P94:Q94"/>
    <mergeCell ref="C81:I81"/>
    <mergeCell ref="C78:I78"/>
    <mergeCell ref="K78:L78"/>
    <mergeCell ref="M78:N78"/>
    <mergeCell ref="J51:K51"/>
    <mergeCell ref="A55:K55"/>
    <mergeCell ref="A56:K56"/>
    <mergeCell ref="N51:Q51"/>
    <mergeCell ref="L52:M52"/>
    <mergeCell ref="N52:Q52"/>
    <mergeCell ref="J52:K52"/>
    <mergeCell ref="C51:I51"/>
    <mergeCell ref="L51:M51"/>
    <mergeCell ref="P56:Q56"/>
    <mergeCell ref="N56:O56"/>
    <mergeCell ref="L56:M56"/>
    <mergeCell ref="P55:Q55"/>
    <mergeCell ref="N55:O55"/>
    <mergeCell ref="C52:I52"/>
    <mergeCell ref="L55:M55"/>
    <mergeCell ref="A51:B51"/>
    <mergeCell ref="P57:Q57"/>
    <mergeCell ref="N57:O57"/>
    <mergeCell ref="C86:I86"/>
    <mergeCell ref="K90:L90"/>
    <mergeCell ref="K91:L91"/>
    <mergeCell ref="C95:I95"/>
    <mergeCell ref="K95:L95"/>
    <mergeCell ref="M95:N95"/>
    <mergeCell ref="P82:Q82"/>
    <mergeCell ref="C84:I84"/>
    <mergeCell ref="C76:I76"/>
    <mergeCell ref="K76:L76"/>
    <mergeCell ref="M76:N76"/>
    <mergeCell ref="M94:N94"/>
    <mergeCell ref="P95:Q95"/>
    <mergeCell ref="P86:Q86"/>
    <mergeCell ref="P88:Q88"/>
    <mergeCell ref="P84:Q84"/>
    <mergeCell ref="C82:I82"/>
    <mergeCell ref="K82:L82"/>
    <mergeCell ref="M82:N82"/>
    <mergeCell ref="C89:I89"/>
    <mergeCell ref="C88:I88"/>
    <mergeCell ref="C77:I77"/>
    <mergeCell ref="C79:I79"/>
    <mergeCell ref="C80:I80"/>
    <mergeCell ref="P78:Q78"/>
    <mergeCell ref="P80:Q80"/>
    <mergeCell ref="P81:Q81"/>
    <mergeCell ref="K80:L80"/>
    <mergeCell ref="C85:I85"/>
    <mergeCell ref="K85:L85"/>
    <mergeCell ref="M85:N85"/>
    <mergeCell ref="K79:L79"/>
    <mergeCell ref="P77:Q77"/>
    <mergeCell ref="C83:I83"/>
    <mergeCell ref="K83:L83"/>
    <mergeCell ref="M83:N83"/>
    <mergeCell ref="P83:Q83"/>
    <mergeCell ref="K84:L84"/>
    <mergeCell ref="M84:N84"/>
    <mergeCell ref="K77:L77"/>
    <mergeCell ref="M87:N87"/>
    <mergeCell ref="M90:N90"/>
    <mergeCell ref="M91:N91"/>
    <mergeCell ref="M79:N79"/>
    <mergeCell ref="M80:N80"/>
    <mergeCell ref="M81:N81"/>
    <mergeCell ref="P90:Q90"/>
    <mergeCell ref="P79:Q79"/>
    <mergeCell ref="K81:L81"/>
    <mergeCell ref="P85:Q85"/>
    <mergeCell ref="M12:Q12"/>
    <mergeCell ref="K92:L92"/>
    <mergeCell ref="C91:I91"/>
    <mergeCell ref="C92:I92"/>
    <mergeCell ref="C94:I94"/>
    <mergeCell ref="P89:Q89"/>
    <mergeCell ref="P87:Q87"/>
    <mergeCell ref="K89:L89"/>
    <mergeCell ref="M89:N89"/>
    <mergeCell ref="K86:L86"/>
    <mergeCell ref="K88:L88"/>
    <mergeCell ref="M86:N86"/>
    <mergeCell ref="C93:I93"/>
    <mergeCell ref="K93:L93"/>
    <mergeCell ref="M93:N93"/>
    <mergeCell ref="P93:Q93"/>
    <mergeCell ref="P92:Q92"/>
    <mergeCell ref="M92:N92"/>
    <mergeCell ref="K94:L94"/>
    <mergeCell ref="C90:I90"/>
    <mergeCell ref="P91:Q91"/>
    <mergeCell ref="M88:N88"/>
    <mergeCell ref="C87:I87"/>
    <mergeCell ref="K87:L87"/>
  </mergeCells>
  <pageMargins left="0.74803149606299213" right="0.78740157480314965" top="0.15748031496062992" bottom="0.19685039370078741" header="0.51181102362204722" footer="0.51181102362204722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TDSheet</vt:lpstr>
      <vt:lpstr>TDSheet!Область_друку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Танасіва Олена Василівна</dc:creator>
  <cp:lastModifiedBy>Рябуха Світлана Анатоліївна</cp:lastModifiedBy>
  <cp:lastPrinted>2022-12-13T07:26:38Z</cp:lastPrinted>
  <dcterms:created xsi:type="dcterms:W3CDTF">2019-02-11T09:54:24Z</dcterms:created>
  <dcterms:modified xsi:type="dcterms:W3CDTF">2023-08-30T11:29:45Z</dcterms:modified>
</cp:coreProperties>
</file>